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060" activeTab="4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44525"/>
</workbook>
</file>

<file path=xl/sharedStrings.xml><?xml version="1.0" encoding="utf-8"?>
<sst xmlns="http://schemas.openxmlformats.org/spreadsheetml/2006/main" count="165">
  <si>
    <t>附件1</t>
  </si>
  <si>
    <t>孝义市国库支付中心2018年部门收支总表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</si>
  <si>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</si>
  <si>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</si>
  <si>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</si>
  <si>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</si>
  <si>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</si>
  <si>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</si>
  <si>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</si>
  <si>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</si>
  <si>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</si>
  <si>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</si>
  <si>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一、一般公共服务支出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</si>
  <si>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</si>
  <si>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</si>
  <si>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</si>
  <si>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</si>
  <si>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</si>
  <si>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</si>
  <si>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</si>
  <si>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</si>
  <si>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</si>
  <si>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</si>
  <si>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</si>
  <si>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</si>
  <si>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</si>
  <si>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</si>
  <si>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</si>
  <si>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</si>
  <si>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</si>
  <si>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</si>
  <si>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</si>
  <si>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</si>
  <si>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</si>
  <si>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</si>
  <si>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</si>
  <si>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</si>
  <si>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附件2</t>
  </si>
  <si>
    <t>孝义市国库支付中心2018年部门收入总表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</si>
  <si>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</si>
  <si>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</si>
  <si>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</si>
  <si>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</si>
  <si>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</si>
  <si>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</si>
  <si>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</si>
  <si>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</si>
  <si>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财政事务</t>
  </si>
  <si>
    <t xml:space="preserve">    事业运行</t>
  </si>
  <si>
    <t>社会保障和就业支出</t>
  </si>
  <si>
    <t xml:space="preserve">  行政事业单位离退休</t>
  </si>
  <si>
    <t xml:space="preserve">    机关事业单位基本养老保险</t>
  </si>
  <si>
    <t>机关事业单位职业年金缴费支出</t>
  </si>
  <si>
    <t>住房保障支出</t>
  </si>
  <si>
    <t xml:space="preserve">  住房改革支出</t>
  </si>
  <si>
    <t xml:space="preserve">    住房公积金</t>
  </si>
  <si>
    <t>合 计</t>
  </si>
  <si>
    <t>附件3</t>
  </si>
  <si>
    <t>孝义市国库支付中心2018年部门支出总表</t>
  </si>
  <si>
    <t>基本支出</t>
  </si>
  <si>
    <t>项目支出</t>
  </si>
  <si>
    <t>附件4</t>
  </si>
  <si>
    <t>孝义市国库支付中心2018年财政拨款收支总表</t>
  </si>
  <si>
    <t>小计</t>
  </si>
  <si>
    <t>政府性基金预算</t>
  </si>
  <si>
    <t>二、政府性基金预算</t>
  </si>
  <si>
    <t>附件5</t>
  </si>
  <si>
    <t>孝义市国库支付中心2018年一般公共预算支出预算表</t>
  </si>
  <si>
    <t>2017年预算数</t>
  </si>
  <si>
    <t>2018年预算数</t>
  </si>
  <si>
    <t>2018年预算数比2017年预算数增减%</t>
  </si>
  <si>
    <t>合计</t>
  </si>
  <si>
    <t>附件6</t>
  </si>
  <si>
    <t>孝义市国库支付中心2018年一般公共预算安排基本支出分经济科目表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</si>
  <si>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</si>
  <si>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</si>
  <si>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</si>
  <si>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</si>
  <si>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</si>
  <si>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</si>
  <si>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</si>
  <si>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</si>
  <si>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t xml:space="preserve">    伙食补助费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</si>
  <si>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</si>
  <si>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</si>
  <si>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</si>
  <si>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</si>
  <si>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医疗费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</si>
  <si>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</si>
  <si>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</si>
  <si>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</si>
  <si>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</si>
  <si>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</si>
  <si>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</si>
  <si>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</si>
  <si>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</si>
  <si>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</si>
  <si>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</si>
  <si>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</si>
  <si>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</si>
  <si>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</si>
  <si>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</si>
  <si>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</si>
  <si>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</si>
  <si>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</si>
  <si>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</si>
  <si>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</si>
  <si>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</si>
  <si>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</si>
  <si>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</si>
  <si>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</si>
  <si>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</si>
  <si>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</si>
  <si>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</si>
  <si>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</si>
  <si>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</si>
  <si>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</si>
  <si>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</si>
  <si>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</si>
  <si>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</si>
  <si>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</si>
  <si>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</si>
  <si>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</si>
  <si>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</si>
  <si>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</si>
  <si>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</si>
  <si>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</si>
  <si>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</si>
  <si>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</si>
  <si>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</si>
  <si>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孝义市孝义市国库支付中心2018年政府性基金预算支出表</t>
  </si>
  <si>
    <t>2018年预算比2017年预算数增减</t>
  </si>
  <si>
    <t>附件8</t>
  </si>
  <si>
    <t>孝义市国库支付中心2018年一般公共预算“三公”经费支出预算情况统计表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</si>
  <si>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</si>
  <si>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</si>
  <si>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</si>
  <si>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</si>
  <si>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</si>
  <si>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</si>
  <si>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</si>
  <si>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孝义市国库支付中心2018年政府采购预算表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</si>
  <si>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</si>
  <si>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</si>
  <si>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</si>
  <si>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</si>
  <si>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</si>
  <si>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</si>
  <si>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</si>
  <si>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</si>
  <si>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</si>
  <si>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</si>
  <si>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</si>
  <si>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</si>
  <si>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</si>
  <si>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</si>
  <si>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</si>
  <si>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合  计</t>
  </si>
  <si>
    <t>附表10</t>
  </si>
  <si>
    <t>孝义市国库支付中心2018年政府购买服务支出预算表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</si>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</sst>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6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24" borderId="19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6" borderId="16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15" applyNumberFormat="0" applyAlignment="0" applyProtection="0">
      <alignment vertical="center"/>
    </xf>
    <xf numFmtId="0" fontId="31" fillId="15" borderId="19" applyNumberFormat="0" applyAlignment="0" applyProtection="0">
      <alignment vertical="center"/>
    </xf>
    <xf numFmtId="0" fontId="13" fillId="7" borderId="13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0" fillId="0" borderId="0" applyProtection="0"/>
  </cellStyleXfs>
  <cellXfs count="10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8" workbookViewId="0">
      <selection activeCell="L28" sqref="L28"/>
    </sheetView>
  </sheetViews>
  <sheetFormatPr defaultColWidth="6.875" defaultRowHeight="11.25" outlineLevelCol="7"/>
  <cols>
    <col min="1" max="1" width="33" style="59" customWidth="1"/>
    <col min="2" max="4" width="9.25" style="59" customWidth="1"/>
    <col min="5" max="5" width="34.125" style="59" customWidth="1"/>
    <col min="6" max="8" width="10.25" style="59" customWidth="1"/>
    <col min="9" max="16384" width="6.875" style="59"/>
  </cols>
  <sheetData>
    <row r="1" ht="16.5" customHeight="1" spans="1:8">
      <c r="A1" s="44" t="s">
        <v>0</v>
      </c>
      <c r="B1" s="44"/>
      <c r="C1" s="44"/>
      <c r="D1" s="85"/>
      <c r="E1" s="85"/>
      <c r="F1" s="85"/>
      <c r="G1" s="85"/>
      <c r="H1" s="86"/>
    </row>
    <row r="2" ht="18.75" customHeight="1" spans="1:8">
      <c r="A2" s="87"/>
      <c r="B2" s="87"/>
      <c r="C2" s="87"/>
      <c r="D2" s="85"/>
      <c r="E2" s="85"/>
      <c r="F2" s="85"/>
      <c r="G2" s="85"/>
      <c r="H2" s="86"/>
    </row>
    <row r="3" ht="21" customHeight="1" spans="1:8">
      <c r="A3" s="47" t="s">
        <v>1</v>
      </c>
      <c r="B3" s="47"/>
      <c r="C3" s="47"/>
      <c r="D3" s="47"/>
      <c r="E3" s="47"/>
      <c r="F3" s="47"/>
      <c r="G3" s="47"/>
      <c r="H3" s="47"/>
    </row>
    <row r="4" ht="14.25" customHeight="1" spans="1:8">
      <c r="A4" s="88"/>
      <c r="B4" s="88"/>
      <c r="C4" s="88"/>
      <c r="D4" s="88"/>
      <c r="E4" s="88"/>
      <c r="F4" s="88"/>
      <c r="G4" s="88"/>
      <c r="H4" s="49" t="s">
        <v>2</v>
      </c>
    </row>
    <row r="5" ht="24" customHeight="1" spans="1:8">
      <c r="A5" s="101" t="s">
        <v>3</v>
      </c>
      <c r="B5" s="63"/>
      <c r="C5" s="63"/>
      <c r="D5" s="63"/>
      <c r="E5" s="101" t="s">
        <v>4</v>
      </c>
      <c r="F5" s="63"/>
      <c r="G5" s="63"/>
      <c r="H5" s="63"/>
    </row>
    <row r="6" ht="24" customHeight="1" spans="1:8">
      <c r="A6" s="102" t="s">
        <v>5</v>
      </c>
      <c r="B6" s="90" t="s">
        <v>6</v>
      </c>
      <c r="C6" s="98"/>
      <c r="D6" s="91"/>
      <c r="E6" s="95" t="s">
        <v>7</v>
      </c>
      <c r="F6" s="90" t="s">
        <v>6</v>
      </c>
      <c r="G6" s="98"/>
      <c r="H6" s="91"/>
    </row>
    <row r="7" ht="48.75" customHeight="1" spans="1:8">
      <c r="A7" s="93"/>
      <c r="B7" s="96" t="s">
        <v>8</v>
      </c>
      <c r="C7" s="96" t="s">
        <v>9</v>
      </c>
      <c r="D7" s="96" t="s">
        <v>10</v>
      </c>
      <c r="E7" s="97"/>
      <c r="F7" s="96" t="s">
        <v>8</v>
      </c>
      <c r="G7" s="96" t="s">
        <v>9</v>
      </c>
      <c r="H7" s="96" t="s">
        <v>10</v>
      </c>
    </row>
    <row r="8" ht="24" customHeight="1" spans="1:8">
      <c r="A8" s="52" t="s">
        <v>11</v>
      </c>
      <c r="B8" s="52">
        <v>423.88</v>
      </c>
      <c r="C8" s="52">
        <v>454.02</v>
      </c>
      <c r="D8" s="84">
        <f>(C8-B8)/B8*100</f>
        <v>7.1105029725394</v>
      </c>
      <c r="E8" s="65" t="s">
        <v>12</v>
      </c>
      <c r="F8" s="81">
        <v>344.82</v>
      </c>
      <c r="G8" s="81">
        <v>376.11</v>
      </c>
      <c r="H8" s="84">
        <f>(G8-F8)/F8*100</f>
        <v>9.07429963459197</v>
      </c>
    </row>
    <row r="9" ht="24" customHeight="1" spans="1:8">
      <c r="A9" s="52" t="s">
        <v>13</v>
      </c>
      <c r="B9" s="52"/>
      <c r="C9" s="52"/>
      <c r="D9" s="69"/>
      <c r="E9" s="65" t="s">
        <v>14</v>
      </c>
      <c r="F9" s="65"/>
      <c r="G9" s="65"/>
      <c r="H9" s="69"/>
    </row>
    <row r="10" ht="24" customHeight="1" spans="1:8">
      <c r="A10" s="52" t="s">
        <v>15</v>
      </c>
      <c r="B10" s="52"/>
      <c r="C10" s="52"/>
      <c r="D10" s="52"/>
      <c r="E10" s="65" t="s">
        <v>16</v>
      </c>
      <c r="F10" s="65"/>
      <c r="G10" s="65"/>
      <c r="H10" s="69"/>
    </row>
    <row r="11" ht="24" customHeight="1" spans="1:8">
      <c r="A11" s="52" t="s">
        <v>17</v>
      </c>
      <c r="B11" s="52"/>
      <c r="C11" s="52"/>
      <c r="D11" s="52"/>
      <c r="E11" s="52" t="s">
        <v>18</v>
      </c>
      <c r="F11" s="52"/>
      <c r="G11" s="52"/>
      <c r="H11" s="69"/>
    </row>
    <row r="12" ht="24" customHeight="1" spans="1:8">
      <c r="A12" s="52"/>
      <c r="B12" s="52"/>
      <c r="C12" s="52"/>
      <c r="D12" s="52"/>
      <c r="E12" s="65" t="s">
        <v>19</v>
      </c>
      <c r="F12" s="65"/>
      <c r="G12" s="65"/>
      <c r="H12" s="69"/>
    </row>
    <row r="13" ht="24" customHeight="1" spans="1:8">
      <c r="A13" s="52"/>
      <c r="B13" s="52"/>
      <c r="C13" s="52"/>
      <c r="D13" s="52"/>
      <c r="E13" s="65" t="s">
        <v>20</v>
      </c>
      <c r="F13" s="65"/>
      <c r="G13" s="65"/>
      <c r="H13" s="69"/>
    </row>
    <row r="14" ht="24" customHeight="1" spans="1:8">
      <c r="A14" s="52"/>
      <c r="B14" s="52"/>
      <c r="C14" s="52"/>
      <c r="D14" s="52"/>
      <c r="E14" s="52" t="s">
        <v>21</v>
      </c>
      <c r="F14" s="52"/>
      <c r="G14" s="52"/>
      <c r="H14" s="52"/>
    </row>
    <row r="15" ht="24" customHeight="1" spans="1:8">
      <c r="A15" s="52"/>
      <c r="B15" s="52"/>
      <c r="C15" s="52"/>
      <c r="D15" s="52"/>
      <c r="E15" s="52" t="s">
        <v>22</v>
      </c>
      <c r="F15" s="99">
        <v>56.47</v>
      </c>
      <c r="G15" s="99">
        <v>55.74</v>
      </c>
      <c r="H15" s="82">
        <f>(G15-F15)/F15*100</f>
        <v>-1.2927217991854</v>
      </c>
    </row>
    <row r="16" ht="24" customHeight="1" spans="1:8">
      <c r="A16" s="52"/>
      <c r="B16" s="52"/>
      <c r="C16" s="52"/>
      <c r="D16" s="52"/>
      <c r="E16" s="65" t="s">
        <v>23</v>
      </c>
      <c r="F16" s="100"/>
      <c r="G16" s="100"/>
      <c r="H16" s="82"/>
    </row>
    <row r="17" ht="24" customHeight="1" spans="1:8">
      <c r="A17" s="52"/>
      <c r="B17" s="52"/>
      <c r="C17" s="52"/>
      <c r="D17" s="52"/>
      <c r="E17" s="65" t="s">
        <v>24</v>
      </c>
      <c r="F17" s="100"/>
      <c r="G17" s="100"/>
      <c r="H17" s="82"/>
    </row>
    <row r="18" ht="24" customHeight="1" spans="1:8">
      <c r="A18" s="52"/>
      <c r="B18" s="52"/>
      <c r="C18" s="52"/>
      <c r="D18" s="52"/>
      <c r="E18" s="52" t="s">
        <v>25</v>
      </c>
      <c r="F18" s="99"/>
      <c r="G18" s="99"/>
      <c r="H18" s="82"/>
    </row>
    <row r="19" ht="24" customHeight="1" spans="1:8">
      <c r="A19" s="52"/>
      <c r="B19" s="52"/>
      <c r="C19" s="52"/>
      <c r="D19" s="52"/>
      <c r="E19" s="52" t="s">
        <v>26</v>
      </c>
      <c r="F19" s="52"/>
      <c r="G19" s="52"/>
      <c r="H19" s="82"/>
    </row>
    <row r="20" ht="24" customHeight="1" spans="1:8">
      <c r="A20" s="52"/>
      <c r="B20" s="52"/>
      <c r="C20" s="52"/>
      <c r="D20" s="52"/>
      <c r="E20" s="52" t="s">
        <v>27</v>
      </c>
      <c r="F20" s="52"/>
      <c r="G20" s="52"/>
      <c r="H20" s="82"/>
    </row>
    <row r="21" ht="24" customHeight="1" spans="1:8">
      <c r="A21" s="52"/>
      <c r="B21" s="52"/>
      <c r="C21" s="52"/>
      <c r="D21" s="52"/>
      <c r="E21" s="52" t="s">
        <v>28</v>
      </c>
      <c r="F21" s="52"/>
      <c r="G21" s="52"/>
      <c r="H21" s="82"/>
    </row>
    <row r="22" ht="24" customHeight="1" spans="1:8">
      <c r="A22" s="52"/>
      <c r="B22" s="52"/>
      <c r="C22" s="52"/>
      <c r="D22" s="52"/>
      <c r="E22" s="52" t="s">
        <v>29</v>
      </c>
      <c r="F22" s="52"/>
      <c r="G22" s="52"/>
      <c r="H22" s="82"/>
    </row>
    <row r="23" ht="24" customHeight="1" spans="1:8">
      <c r="A23" s="52"/>
      <c r="B23" s="52"/>
      <c r="C23" s="52"/>
      <c r="D23" s="52"/>
      <c r="E23" s="52" t="s">
        <v>30</v>
      </c>
      <c r="F23" s="52"/>
      <c r="G23" s="52"/>
      <c r="H23" s="82"/>
    </row>
    <row r="24" ht="24" customHeight="1" spans="1:8">
      <c r="A24" s="52"/>
      <c r="B24" s="52"/>
      <c r="C24" s="52"/>
      <c r="D24" s="52"/>
      <c r="E24" s="52" t="s">
        <v>31</v>
      </c>
      <c r="F24" s="52"/>
      <c r="G24" s="52"/>
      <c r="H24" s="82"/>
    </row>
    <row r="25" ht="24" customHeight="1" spans="1:8">
      <c r="A25" s="52"/>
      <c r="B25" s="52"/>
      <c r="C25" s="52"/>
      <c r="D25" s="52"/>
      <c r="E25" s="52" t="s">
        <v>32</v>
      </c>
      <c r="F25" s="52">
        <v>22.59</v>
      </c>
      <c r="G25" s="52">
        <v>22.17</v>
      </c>
      <c r="H25" s="82">
        <f>(G25-F25)/F25*100</f>
        <v>-1.85922974767595</v>
      </c>
    </row>
    <row r="26" ht="24" customHeight="1" spans="1:8">
      <c r="A26" s="52"/>
      <c r="B26" s="52"/>
      <c r="C26" s="52"/>
      <c r="D26" s="52"/>
      <c r="E26" s="52" t="s">
        <v>33</v>
      </c>
      <c r="F26" s="52"/>
      <c r="G26" s="52"/>
      <c r="H26" s="82"/>
    </row>
    <row r="27" ht="24" customHeight="1" spans="1:8">
      <c r="A27" s="52"/>
      <c r="B27" s="52"/>
      <c r="C27" s="52"/>
      <c r="D27" s="52"/>
      <c r="E27" s="52" t="s">
        <v>34</v>
      </c>
      <c r="F27" s="52"/>
      <c r="G27" s="52"/>
      <c r="H27" s="82"/>
    </row>
    <row r="28" ht="24" customHeight="1" spans="1:8">
      <c r="A28" s="52"/>
      <c r="B28" s="52"/>
      <c r="C28" s="52"/>
      <c r="D28" s="52"/>
      <c r="E28" s="77"/>
      <c r="F28" s="77"/>
      <c r="G28" s="77"/>
      <c r="H28" s="82"/>
    </row>
    <row r="29" ht="24" customHeight="1" spans="1:8">
      <c r="A29" s="63" t="s">
        <v>35</v>
      </c>
      <c r="B29" s="63">
        <v>423.88</v>
      </c>
      <c r="C29" s="63">
        <v>454.02</v>
      </c>
      <c r="D29" s="69">
        <v>7.11</v>
      </c>
      <c r="E29" s="63" t="s">
        <v>36</v>
      </c>
      <c r="F29" s="63">
        <f>SUM(F8:F27)</f>
        <v>423.88</v>
      </c>
      <c r="G29" s="63">
        <f>SUM(G8:G27)</f>
        <v>454.02</v>
      </c>
      <c r="H29" s="82">
        <f>(G29-F29)/F29*100</f>
        <v>7.11050297253942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opLeftCell="A6" workbookViewId="0">
      <selection activeCell="A7" sqref="A7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158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159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160</v>
      </c>
      <c r="B4" s="7" t="s">
        <v>161</v>
      </c>
      <c r="C4" s="8" t="s">
        <v>146</v>
      </c>
      <c r="D4" s="8"/>
      <c r="E4" s="8"/>
      <c r="F4" s="8"/>
      <c r="G4" s="8"/>
      <c r="H4" s="8"/>
      <c r="I4" s="8"/>
      <c r="J4" s="8"/>
      <c r="K4" s="8"/>
      <c r="L4" s="7" t="s">
        <v>75</v>
      </c>
    </row>
    <row r="5" ht="25.5" customHeight="1" spans="1:12">
      <c r="A5" s="9"/>
      <c r="B5" s="9"/>
      <c r="C5" s="10" t="s">
        <v>148</v>
      </c>
      <c r="D5" s="11" t="s">
        <v>162</v>
      </c>
      <c r="E5" s="12"/>
      <c r="F5" s="12"/>
      <c r="G5" s="12"/>
      <c r="H5" s="12"/>
      <c r="I5" s="22"/>
      <c r="J5" s="23" t="s">
        <v>149</v>
      </c>
      <c r="K5" s="23" t="s">
        <v>150</v>
      </c>
      <c r="L5" s="9"/>
    </row>
    <row r="6" ht="81" customHeight="1" spans="1:12">
      <c r="A6" s="13"/>
      <c r="B6" s="13"/>
      <c r="C6" s="10"/>
      <c r="D6" s="14" t="s">
        <v>151</v>
      </c>
      <c r="E6" s="10" t="s">
        <v>152</v>
      </c>
      <c r="F6" s="10" t="s">
        <v>153</v>
      </c>
      <c r="G6" s="10" t="s">
        <v>154</v>
      </c>
      <c r="H6" s="10" t="s">
        <v>155</v>
      </c>
      <c r="I6" s="24" t="s">
        <v>163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164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showGridLines="0" showZeros="0" topLeftCell="A2" workbookViewId="0">
      <selection activeCell="F16" sqref="F16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60" t="s">
        <v>37</v>
      </c>
      <c r="B1" s="61"/>
      <c r="C1" s="61"/>
      <c r="D1" s="67"/>
      <c r="E1" s="67"/>
      <c r="F1" s="67"/>
      <c r="G1" s="67"/>
    </row>
    <row r="2" ht="29.25" customHeight="1" spans="1:7">
      <c r="A2" s="62" t="s">
        <v>38</v>
      </c>
      <c r="B2" s="62"/>
      <c r="C2" s="62"/>
      <c r="D2" s="62"/>
      <c r="E2" s="62"/>
      <c r="F2" s="62"/>
      <c r="G2" s="62"/>
    </row>
    <row r="3" ht="26.25" customHeight="1" spans="1:7">
      <c r="A3" s="44"/>
      <c r="B3" s="44"/>
      <c r="C3" s="44"/>
      <c r="D3" s="44"/>
      <c r="E3" s="44"/>
      <c r="F3" s="44"/>
      <c r="G3" s="89" t="s">
        <v>2</v>
      </c>
    </row>
    <row r="4" ht="26.25" customHeight="1" spans="1:7">
      <c r="A4" s="63" t="s">
        <v>39</v>
      </c>
      <c r="B4" s="63"/>
      <c r="C4" s="95" t="s">
        <v>35</v>
      </c>
      <c r="D4" s="96" t="s">
        <v>40</v>
      </c>
      <c r="E4" s="96" t="s">
        <v>41</v>
      </c>
      <c r="F4" s="96" t="s">
        <v>42</v>
      </c>
      <c r="G4" s="95" t="s">
        <v>43</v>
      </c>
    </row>
    <row r="5" s="58" customFormat="1" ht="47.25" customHeight="1" spans="1:7">
      <c r="A5" s="63" t="s">
        <v>44</v>
      </c>
      <c r="B5" s="63" t="s">
        <v>45</v>
      </c>
      <c r="C5" s="97"/>
      <c r="D5" s="96"/>
      <c r="E5" s="96"/>
      <c r="F5" s="96"/>
      <c r="G5" s="97"/>
    </row>
    <row r="6" s="58" customFormat="1" ht="25.5" customHeight="1" spans="1:7">
      <c r="A6" s="65">
        <v>201</v>
      </c>
      <c r="B6" s="65" t="s">
        <v>46</v>
      </c>
      <c r="C6" s="81">
        <f t="shared" ref="C6:C15" si="0">D6+E6+F6+G6</f>
        <v>376.11</v>
      </c>
      <c r="D6" s="69">
        <v>376.11</v>
      </c>
      <c r="E6" s="69"/>
      <c r="F6" s="69"/>
      <c r="G6" s="69"/>
    </row>
    <row r="7" s="58" customFormat="1" ht="25.5" customHeight="1" spans="1:7">
      <c r="A7" s="65">
        <v>20106</v>
      </c>
      <c r="B7" s="65" t="s">
        <v>47</v>
      </c>
      <c r="C7" s="81">
        <f t="shared" si="0"/>
        <v>376.11</v>
      </c>
      <c r="D7" s="69">
        <v>376.11</v>
      </c>
      <c r="E7" s="69"/>
      <c r="F7" s="69"/>
      <c r="G7" s="69"/>
    </row>
    <row r="8" s="58" customFormat="1" ht="25.5" customHeight="1" spans="1:7">
      <c r="A8" s="65">
        <v>2010650</v>
      </c>
      <c r="B8" s="65" t="s">
        <v>48</v>
      </c>
      <c r="C8" s="81">
        <f t="shared" si="0"/>
        <v>376.11</v>
      </c>
      <c r="D8" s="69">
        <v>376.11</v>
      </c>
      <c r="E8" s="69"/>
      <c r="F8" s="69"/>
      <c r="G8" s="69"/>
    </row>
    <row r="9" s="58" customFormat="1" ht="25.5" customHeight="1" spans="1:7">
      <c r="A9" s="65">
        <v>208</v>
      </c>
      <c r="B9" s="65" t="s">
        <v>49</v>
      </c>
      <c r="C9" s="81">
        <f t="shared" si="0"/>
        <v>55.74</v>
      </c>
      <c r="D9" s="69">
        <v>55.74</v>
      </c>
      <c r="E9" s="69"/>
      <c r="F9" s="69"/>
      <c r="G9" s="69"/>
    </row>
    <row r="10" s="58" customFormat="1" ht="25.5" customHeight="1" spans="1:7">
      <c r="A10" s="65">
        <v>20805</v>
      </c>
      <c r="B10" s="65" t="s">
        <v>50</v>
      </c>
      <c r="C10" s="81">
        <f t="shared" si="0"/>
        <v>55.74</v>
      </c>
      <c r="D10" s="69">
        <f>D11+D12</f>
        <v>55.74</v>
      </c>
      <c r="E10" s="69"/>
      <c r="F10" s="69"/>
      <c r="G10" s="69"/>
    </row>
    <row r="11" customFormat="1" ht="25.5" customHeight="1" spans="1:7">
      <c r="A11" s="65">
        <v>2080505</v>
      </c>
      <c r="B11" s="66" t="s">
        <v>51</v>
      </c>
      <c r="C11" s="81">
        <f t="shared" si="0"/>
        <v>55.43</v>
      </c>
      <c r="D11" s="70">
        <v>55.43</v>
      </c>
      <c r="E11" s="70"/>
      <c r="F11" s="70"/>
      <c r="G11" s="70"/>
    </row>
    <row r="12" customFormat="1" ht="25.5" customHeight="1" spans="1:7">
      <c r="A12" s="65">
        <v>2080506</v>
      </c>
      <c r="B12" s="66" t="s">
        <v>52</v>
      </c>
      <c r="C12" s="81">
        <f t="shared" si="0"/>
        <v>0.31</v>
      </c>
      <c r="D12" s="70">
        <v>0.31</v>
      </c>
      <c r="E12" s="70"/>
      <c r="F12" s="70"/>
      <c r="G12" s="70"/>
    </row>
    <row r="13" customFormat="1" ht="25.5" customHeight="1" spans="1:7">
      <c r="A13" s="65">
        <v>221</v>
      </c>
      <c r="B13" s="52" t="s">
        <v>53</v>
      </c>
      <c r="C13" s="81">
        <f t="shared" si="0"/>
        <v>22.17</v>
      </c>
      <c r="D13" s="52">
        <v>22.17</v>
      </c>
      <c r="E13" s="52"/>
      <c r="F13" s="52"/>
      <c r="G13" s="52"/>
    </row>
    <row r="14" customFormat="1" ht="25.5" customHeight="1" spans="1:7">
      <c r="A14" s="65">
        <v>22102</v>
      </c>
      <c r="B14" s="65" t="s">
        <v>54</v>
      </c>
      <c r="C14" s="81">
        <f t="shared" si="0"/>
        <v>22.17</v>
      </c>
      <c r="D14" s="52">
        <v>22.17</v>
      </c>
      <c r="E14" s="52"/>
      <c r="F14" s="52"/>
      <c r="G14" s="52"/>
    </row>
    <row r="15" customFormat="1" ht="25.5" customHeight="1" spans="1:7">
      <c r="A15" s="65">
        <v>2210201</v>
      </c>
      <c r="B15" s="52" t="s">
        <v>55</v>
      </c>
      <c r="C15" s="81">
        <f t="shared" si="0"/>
        <v>22.17</v>
      </c>
      <c r="D15" s="52">
        <v>22.17</v>
      </c>
      <c r="E15" s="52"/>
      <c r="F15" s="52"/>
      <c r="G15" s="52"/>
    </row>
    <row r="16" customFormat="1" ht="25.5" customHeight="1" spans="1:7">
      <c r="A16" s="64"/>
      <c r="B16" s="83" t="s">
        <v>56</v>
      </c>
      <c r="C16" s="81">
        <f>C6+C9+C13</f>
        <v>454.02</v>
      </c>
      <c r="D16" s="81">
        <f>D6+D9+D13</f>
        <v>454.02</v>
      </c>
      <c r="E16" s="52"/>
      <c r="F16" s="52"/>
      <c r="G16" s="52"/>
    </row>
    <row r="17" ht="25.5" customHeight="1" spans="1:7">
      <c r="A17" s="64"/>
      <c r="B17" s="65"/>
      <c r="C17" s="65"/>
      <c r="D17" s="52"/>
      <c r="E17" s="52"/>
      <c r="F17" s="52"/>
      <c r="G17" s="52"/>
    </row>
    <row r="18" ht="25.5" customHeight="1" spans="1:7">
      <c r="A18" s="64"/>
      <c r="B18" s="65"/>
      <c r="C18" s="65"/>
      <c r="D18" s="52"/>
      <c r="E18" s="52"/>
      <c r="F18" s="52"/>
      <c r="G18" s="52"/>
    </row>
    <row r="19" ht="25.5" customHeight="1" spans="1:7">
      <c r="A19" s="64"/>
      <c r="B19" s="65"/>
      <c r="C19" s="65"/>
      <c r="D19" s="52"/>
      <c r="E19" s="52"/>
      <c r="F19" s="52"/>
      <c r="G19" s="52"/>
    </row>
  </sheetData>
  <mergeCells count="7">
    <mergeCell ref="A2:G2"/>
    <mergeCell ref="A4:B4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showGridLines="0" showZeros="0" topLeftCell="A6" workbookViewId="0">
      <selection activeCell="C17" sqref="C17:E17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60" t="s">
        <v>57</v>
      </c>
      <c r="B1" s="61"/>
      <c r="C1" s="61"/>
      <c r="D1" s="67"/>
      <c r="E1" s="67"/>
    </row>
    <row r="2" ht="16.5" customHeight="1" spans="1:5">
      <c r="A2" s="61"/>
      <c r="B2" s="61"/>
      <c r="C2" s="61"/>
      <c r="D2" s="67"/>
      <c r="E2" s="67"/>
    </row>
    <row r="3" ht="29.25" customHeight="1" spans="1:5">
      <c r="A3" s="62" t="s">
        <v>58</v>
      </c>
      <c r="B3" s="62"/>
      <c r="C3" s="62"/>
      <c r="D3" s="62"/>
      <c r="E3" s="62"/>
    </row>
    <row r="4" ht="26.25" customHeight="1" spans="1:5">
      <c r="A4" s="44"/>
      <c r="B4" s="44"/>
      <c r="C4" s="44"/>
      <c r="D4" s="44"/>
      <c r="E4" s="89" t="s">
        <v>2</v>
      </c>
    </row>
    <row r="5" ht="26.25" customHeight="1" spans="1:5">
      <c r="A5" s="90" t="s">
        <v>39</v>
      </c>
      <c r="B5" s="91"/>
      <c r="C5" s="92" t="s">
        <v>36</v>
      </c>
      <c r="D5" s="92" t="s">
        <v>59</v>
      </c>
      <c r="E5" s="92" t="s">
        <v>60</v>
      </c>
    </row>
    <row r="6" s="58" customFormat="1" ht="27.75" customHeight="1" spans="1:5">
      <c r="A6" s="63" t="s">
        <v>44</v>
      </c>
      <c r="B6" s="63" t="s">
        <v>45</v>
      </c>
      <c r="C6" s="93"/>
      <c r="D6" s="93"/>
      <c r="E6" s="93"/>
    </row>
    <row r="7" s="58" customFormat="1" ht="30" customHeight="1" spans="1:5">
      <c r="A7" s="65">
        <v>201</v>
      </c>
      <c r="B7" s="65" t="s">
        <v>46</v>
      </c>
      <c r="C7" s="81">
        <v>376.11</v>
      </c>
      <c r="D7" s="69">
        <v>353.11</v>
      </c>
      <c r="E7" s="69">
        <v>23</v>
      </c>
    </row>
    <row r="8" s="58" customFormat="1" ht="30" customHeight="1" spans="1:5">
      <c r="A8" s="65">
        <v>20106</v>
      </c>
      <c r="B8" s="65" t="s">
        <v>47</v>
      </c>
      <c r="C8" s="81">
        <v>376.11</v>
      </c>
      <c r="D8" s="69">
        <v>353.11</v>
      </c>
      <c r="E8" s="69">
        <v>23</v>
      </c>
    </row>
    <row r="9" s="58" customFormat="1" ht="30" customHeight="1" spans="1:5">
      <c r="A9" s="65">
        <v>2010650</v>
      </c>
      <c r="B9" s="65" t="s">
        <v>48</v>
      </c>
      <c r="C9" s="81">
        <v>376.11</v>
      </c>
      <c r="D9" s="69">
        <v>353.11</v>
      </c>
      <c r="E9" s="69">
        <v>23</v>
      </c>
    </row>
    <row r="10" s="58" customFormat="1" ht="30" customHeight="1" spans="1:5">
      <c r="A10" s="65">
        <v>208</v>
      </c>
      <c r="B10" s="65" t="s">
        <v>49</v>
      </c>
      <c r="C10" s="81">
        <v>55.74</v>
      </c>
      <c r="D10" s="69">
        <v>55.74</v>
      </c>
      <c r="E10" s="69"/>
    </row>
    <row r="11" customFormat="1" ht="30" customHeight="1" spans="1:5">
      <c r="A11" s="65">
        <v>20805</v>
      </c>
      <c r="B11" s="65" t="s">
        <v>50</v>
      </c>
      <c r="C11" s="94">
        <v>55.74</v>
      </c>
      <c r="D11" s="70">
        <v>55.74</v>
      </c>
      <c r="E11" s="70"/>
    </row>
    <row r="12" customFormat="1" ht="30" customHeight="1" spans="1:5">
      <c r="A12" s="65">
        <v>2080505</v>
      </c>
      <c r="B12" s="66" t="s">
        <v>51</v>
      </c>
      <c r="C12" s="82">
        <v>55.43</v>
      </c>
      <c r="D12" s="52">
        <v>55.43</v>
      </c>
      <c r="E12" s="52"/>
    </row>
    <row r="13" customFormat="1" ht="30" customHeight="1" spans="1:5">
      <c r="A13" s="65">
        <v>2080506</v>
      </c>
      <c r="B13" s="66" t="s">
        <v>52</v>
      </c>
      <c r="C13" s="82">
        <v>0.31</v>
      </c>
      <c r="D13" s="52">
        <v>0.31</v>
      </c>
      <c r="E13" s="52"/>
    </row>
    <row r="14" customFormat="1" ht="30" customHeight="1" spans="1:5">
      <c r="A14" s="65">
        <v>221</v>
      </c>
      <c r="B14" s="52" t="s">
        <v>53</v>
      </c>
      <c r="C14" s="81">
        <v>22.17</v>
      </c>
      <c r="D14" s="52">
        <v>22.17</v>
      </c>
      <c r="E14" s="52"/>
    </row>
    <row r="15" ht="30" customHeight="1" spans="1:5">
      <c r="A15" s="65">
        <v>22102</v>
      </c>
      <c r="B15" s="65" t="s">
        <v>54</v>
      </c>
      <c r="C15" s="81">
        <v>22.17</v>
      </c>
      <c r="D15" s="52">
        <v>22.17</v>
      </c>
      <c r="E15" s="52"/>
    </row>
    <row r="16" ht="30" customHeight="1" spans="1:5">
      <c r="A16" s="65">
        <v>2210201</v>
      </c>
      <c r="B16" s="52" t="s">
        <v>55</v>
      </c>
      <c r="C16" s="81">
        <v>22.17</v>
      </c>
      <c r="D16" s="52">
        <v>22.17</v>
      </c>
      <c r="E16" s="52"/>
    </row>
    <row r="17" ht="30" customHeight="1" spans="1:5">
      <c r="A17" s="64"/>
      <c r="B17" s="83" t="s">
        <v>56</v>
      </c>
      <c r="C17" s="81">
        <f>C7+C10+C14</f>
        <v>454.02</v>
      </c>
      <c r="D17" s="81">
        <f>D7+D10+D14</f>
        <v>431.02</v>
      </c>
      <c r="E17" s="81">
        <f>E7+E10+E14</f>
        <v>23</v>
      </c>
    </row>
    <row r="18" ht="30" customHeight="1" spans="1:5">
      <c r="A18" s="64"/>
      <c r="B18" s="65"/>
      <c r="C18" s="65"/>
      <c r="D18" s="52"/>
      <c r="E18" s="52"/>
    </row>
  </sheetData>
  <mergeCells count="5">
    <mergeCell ref="A3:E3"/>
    <mergeCell ref="A5:B5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A3" workbookViewId="0">
      <selection activeCell="F29" sqref="F29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44" t="s">
        <v>61</v>
      </c>
      <c r="B1" s="85"/>
      <c r="C1" s="85"/>
      <c r="D1" s="85"/>
      <c r="E1" s="85"/>
      <c r="F1" s="86"/>
    </row>
    <row r="2" ht="18.75" customHeight="1" spans="1:6">
      <c r="A2" s="87"/>
      <c r="B2" s="85"/>
      <c r="C2" s="85"/>
      <c r="D2" s="85"/>
      <c r="E2" s="85"/>
      <c r="F2" s="86"/>
    </row>
    <row r="3" ht="21" customHeight="1" spans="1:6">
      <c r="A3" s="47" t="s">
        <v>62</v>
      </c>
      <c r="B3" s="47"/>
      <c r="C3" s="47"/>
      <c r="D3" s="47"/>
      <c r="E3" s="47"/>
      <c r="F3" s="47"/>
    </row>
    <row r="4" ht="14.25" customHeight="1" spans="1:6">
      <c r="A4" s="88"/>
      <c r="B4" s="88"/>
      <c r="C4" s="88"/>
      <c r="D4" s="88"/>
      <c r="E4" s="88"/>
      <c r="F4" s="49" t="s">
        <v>2</v>
      </c>
    </row>
    <row r="5" ht="24" customHeight="1" spans="1:6">
      <c r="A5" s="101" t="s">
        <v>3</v>
      </c>
      <c r="B5" s="63"/>
      <c r="C5" s="101" t="s">
        <v>4</v>
      </c>
      <c r="D5" s="63"/>
      <c r="E5" s="63"/>
      <c r="F5" s="63"/>
    </row>
    <row r="6" ht="24" customHeight="1" spans="1:6">
      <c r="A6" s="101" t="s">
        <v>5</v>
      </c>
      <c r="B6" s="101" t="s">
        <v>6</v>
      </c>
      <c r="C6" s="63" t="s">
        <v>39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63</v>
      </c>
      <c r="E7" s="63" t="s">
        <v>40</v>
      </c>
      <c r="F7" s="63" t="s">
        <v>64</v>
      </c>
    </row>
    <row r="8" ht="24" customHeight="1" spans="1:6">
      <c r="A8" s="52" t="s">
        <v>11</v>
      </c>
      <c r="B8" s="69">
        <v>454.02</v>
      </c>
      <c r="C8" s="65" t="s">
        <v>12</v>
      </c>
      <c r="D8" s="65">
        <v>376.11</v>
      </c>
      <c r="E8" s="81">
        <v>376.11</v>
      </c>
      <c r="F8" s="69"/>
    </row>
    <row r="9" ht="24" customHeight="1" spans="1:6">
      <c r="A9" s="52" t="s">
        <v>65</v>
      </c>
      <c r="B9" s="69"/>
      <c r="C9" s="65" t="s">
        <v>14</v>
      </c>
      <c r="D9" s="65"/>
      <c r="E9" s="65"/>
      <c r="F9" s="69"/>
    </row>
    <row r="10" ht="24" customHeight="1" spans="1:6">
      <c r="A10" s="52"/>
      <c r="B10" s="52"/>
      <c r="C10" s="65" t="s">
        <v>16</v>
      </c>
      <c r="D10" s="65"/>
      <c r="E10" s="65"/>
      <c r="F10" s="69"/>
    </row>
    <row r="11" ht="24" customHeight="1" spans="1:6">
      <c r="A11" s="52"/>
      <c r="B11" s="52"/>
      <c r="C11" s="52" t="s">
        <v>18</v>
      </c>
      <c r="D11" s="52"/>
      <c r="E11" s="52"/>
      <c r="F11" s="69"/>
    </row>
    <row r="12" ht="24" customHeight="1" spans="1:6">
      <c r="A12" s="52"/>
      <c r="B12" s="52"/>
      <c r="C12" s="65" t="s">
        <v>19</v>
      </c>
      <c r="D12" s="65"/>
      <c r="E12" s="65"/>
      <c r="F12" s="69"/>
    </row>
    <row r="13" ht="24" customHeight="1" spans="1:6">
      <c r="A13" s="52"/>
      <c r="B13" s="52"/>
      <c r="C13" s="65" t="s">
        <v>20</v>
      </c>
      <c r="D13" s="65"/>
      <c r="E13" s="65"/>
      <c r="F13" s="69"/>
    </row>
    <row r="14" ht="24" customHeight="1" spans="1:6">
      <c r="A14" s="52"/>
      <c r="B14" s="52"/>
      <c r="C14" s="52" t="s">
        <v>21</v>
      </c>
      <c r="D14" s="52"/>
      <c r="E14" s="52"/>
      <c r="F14" s="52"/>
    </row>
    <row r="15" ht="24" customHeight="1" spans="1:6">
      <c r="A15" s="52"/>
      <c r="B15" s="52"/>
      <c r="C15" s="52" t="s">
        <v>22</v>
      </c>
      <c r="D15" s="52">
        <v>55.74</v>
      </c>
      <c r="E15" s="52">
        <v>55.74</v>
      </c>
      <c r="F15" s="52"/>
    </row>
    <row r="16" ht="24" customHeight="1" spans="1:6">
      <c r="A16" s="52"/>
      <c r="B16" s="52"/>
      <c r="C16" s="65" t="s">
        <v>23</v>
      </c>
      <c r="D16" s="65"/>
      <c r="E16" s="65"/>
      <c r="F16" s="52"/>
    </row>
    <row r="17" ht="24" customHeight="1" spans="1:6">
      <c r="A17" s="52"/>
      <c r="B17" s="52"/>
      <c r="C17" s="65" t="s">
        <v>24</v>
      </c>
      <c r="D17" s="65"/>
      <c r="E17" s="65"/>
      <c r="F17" s="52"/>
    </row>
    <row r="18" ht="24" customHeight="1" spans="1:6">
      <c r="A18" s="52"/>
      <c r="B18" s="52"/>
      <c r="C18" s="52" t="s">
        <v>25</v>
      </c>
      <c r="D18" s="52"/>
      <c r="E18" s="52"/>
      <c r="F18" s="52"/>
    </row>
    <row r="19" ht="24" customHeight="1" spans="1:6">
      <c r="A19" s="52"/>
      <c r="B19" s="52"/>
      <c r="C19" s="52" t="s">
        <v>26</v>
      </c>
      <c r="D19" s="52"/>
      <c r="E19" s="52"/>
      <c r="F19" s="52"/>
    </row>
    <row r="20" ht="24" customHeight="1" spans="1:6">
      <c r="A20" s="52"/>
      <c r="B20" s="52"/>
      <c r="C20" s="52" t="s">
        <v>27</v>
      </c>
      <c r="D20" s="52"/>
      <c r="E20" s="52"/>
      <c r="F20" s="52"/>
    </row>
    <row r="21" ht="24" customHeight="1" spans="1:6">
      <c r="A21" s="52"/>
      <c r="B21" s="52"/>
      <c r="C21" s="52" t="s">
        <v>28</v>
      </c>
      <c r="D21" s="52"/>
      <c r="E21" s="52"/>
      <c r="F21" s="52"/>
    </row>
    <row r="22" ht="24" customHeight="1" spans="1:6">
      <c r="A22" s="52"/>
      <c r="B22" s="52"/>
      <c r="C22" s="52" t="s">
        <v>29</v>
      </c>
      <c r="D22" s="52"/>
      <c r="E22" s="52"/>
      <c r="F22" s="52"/>
    </row>
    <row r="23" ht="24" customHeight="1" spans="1:6">
      <c r="A23" s="52"/>
      <c r="B23" s="52"/>
      <c r="C23" s="52" t="s">
        <v>30</v>
      </c>
      <c r="D23" s="52"/>
      <c r="E23" s="52"/>
      <c r="F23" s="52"/>
    </row>
    <row r="24" ht="24" customHeight="1" spans="1:6">
      <c r="A24" s="52"/>
      <c r="B24" s="52"/>
      <c r="C24" s="52" t="s">
        <v>31</v>
      </c>
      <c r="D24" s="52"/>
      <c r="E24" s="52"/>
      <c r="F24" s="52"/>
    </row>
    <row r="25" ht="24" customHeight="1" spans="1:6">
      <c r="A25" s="52"/>
      <c r="B25" s="52"/>
      <c r="C25" s="52" t="s">
        <v>32</v>
      </c>
      <c r="D25" s="52">
        <v>22.17</v>
      </c>
      <c r="E25" s="52">
        <v>22.17</v>
      </c>
      <c r="F25" s="52"/>
    </row>
    <row r="26" ht="24" customHeight="1" spans="1:6">
      <c r="A26" s="52"/>
      <c r="B26" s="52"/>
      <c r="C26" s="52" t="s">
        <v>33</v>
      </c>
      <c r="D26" s="52"/>
      <c r="E26" s="52"/>
      <c r="F26" s="52"/>
    </row>
    <row r="27" ht="24" customHeight="1" spans="1:6">
      <c r="A27" s="52"/>
      <c r="B27" s="52"/>
      <c r="C27" s="52" t="s">
        <v>34</v>
      </c>
      <c r="D27" s="52"/>
      <c r="E27" s="52"/>
      <c r="F27" s="52"/>
    </row>
    <row r="28" ht="24" customHeight="1" spans="1:6">
      <c r="A28" s="52"/>
      <c r="B28" s="52"/>
      <c r="C28" s="52"/>
      <c r="D28" s="52"/>
      <c r="E28" s="52"/>
      <c r="F28" s="52"/>
    </row>
    <row r="29" ht="24" customHeight="1" spans="1:6">
      <c r="A29" s="63" t="s">
        <v>35</v>
      </c>
      <c r="B29" s="69">
        <v>454.02</v>
      </c>
      <c r="C29" s="63" t="s">
        <v>36</v>
      </c>
      <c r="D29" s="63">
        <f>SUM(D8:D27)</f>
        <v>454.02</v>
      </c>
      <c r="E29" s="63">
        <f>SUM(E8:E27)</f>
        <v>454.02</v>
      </c>
      <c r="F29" s="52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abSelected="1" workbookViewId="0">
      <selection activeCell="I13" sqref="I13:J13"/>
    </sheetView>
  </sheetViews>
  <sheetFormatPr defaultColWidth="6.875" defaultRowHeight="11.25"/>
  <cols>
    <col min="1" max="1" width="13.1" style="59" customWidth="1"/>
    <col min="2" max="2" width="29.8" style="59" customWidth="1"/>
    <col min="3" max="8" width="10" style="59" customWidth="1"/>
    <col min="9" max="11" width="10.875" style="59" customWidth="1"/>
    <col min="12" max="16384" width="6.875" style="59"/>
  </cols>
  <sheetData>
    <row r="1" ht="16.5" customHeight="1" spans="1:11">
      <c r="A1" s="60" t="s">
        <v>66</v>
      </c>
      <c r="B1" s="61"/>
      <c r="C1" s="61"/>
      <c r="D1" s="61"/>
      <c r="E1" s="61"/>
      <c r="F1" s="61"/>
      <c r="G1" s="61"/>
      <c r="H1" s="61"/>
      <c r="I1" s="67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7"/>
      <c r="J2" s="67"/>
      <c r="K2" s="67"/>
    </row>
    <row r="3" ht="29.25" customHeight="1" spans="1:11">
      <c r="A3" s="62" t="s">
        <v>67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</row>
    <row r="5" ht="26.25" customHeight="1" spans="1:11">
      <c r="A5" s="63" t="s">
        <v>39</v>
      </c>
      <c r="B5" s="63"/>
      <c r="C5" s="63" t="s">
        <v>68</v>
      </c>
      <c r="D5" s="63"/>
      <c r="E5" s="63"/>
      <c r="F5" s="63" t="s">
        <v>69</v>
      </c>
      <c r="G5" s="63"/>
      <c r="H5" s="63"/>
      <c r="I5" s="63" t="s">
        <v>70</v>
      </c>
      <c r="J5" s="63"/>
      <c r="K5" s="63"/>
    </row>
    <row r="6" s="58" customFormat="1" ht="30.75" customHeight="1" spans="1:11">
      <c r="A6" s="63" t="s">
        <v>44</v>
      </c>
      <c r="B6" s="63" t="s">
        <v>45</v>
      </c>
      <c r="C6" s="63" t="s">
        <v>71</v>
      </c>
      <c r="D6" s="63" t="s">
        <v>59</v>
      </c>
      <c r="E6" s="63" t="s">
        <v>60</v>
      </c>
      <c r="F6" s="63" t="s">
        <v>71</v>
      </c>
      <c r="G6" s="63" t="s">
        <v>59</v>
      </c>
      <c r="H6" s="63" t="s">
        <v>60</v>
      </c>
      <c r="I6" s="63" t="s">
        <v>71</v>
      </c>
      <c r="J6" s="63" t="s">
        <v>59</v>
      </c>
      <c r="K6" s="63" t="s">
        <v>60</v>
      </c>
    </row>
    <row r="7" s="58" customFormat="1" ht="30.75" customHeight="1" spans="1:11">
      <c r="A7" s="65">
        <v>201</v>
      </c>
      <c r="B7" s="65" t="s">
        <v>46</v>
      </c>
      <c r="C7" s="81">
        <f t="shared" ref="C7:C16" si="0">D7+E7</f>
        <v>344.82</v>
      </c>
      <c r="D7" s="81">
        <f>D8</f>
        <v>323.82</v>
      </c>
      <c r="E7" s="81">
        <f>E8</f>
        <v>21</v>
      </c>
      <c r="F7" s="81">
        <f>G7+H7</f>
        <v>376.11</v>
      </c>
      <c r="G7" s="81">
        <v>353.11</v>
      </c>
      <c r="H7" s="81">
        <v>23</v>
      </c>
      <c r="I7" s="84">
        <f>(F7-C7)/C7*100</f>
        <v>9.07429963459197</v>
      </c>
      <c r="J7" s="84">
        <f>(G7-D7)/D7*100</f>
        <v>9.04514853931197</v>
      </c>
      <c r="K7" s="82">
        <f>(H7-E7)/E7*100</f>
        <v>9.52380952380952</v>
      </c>
    </row>
    <row r="8" s="58" customFormat="1" ht="30.75" customHeight="1" spans="1:11">
      <c r="A8" s="65">
        <v>20106</v>
      </c>
      <c r="B8" s="65" t="s">
        <v>47</v>
      </c>
      <c r="C8" s="81">
        <f t="shared" si="0"/>
        <v>344.82</v>
      </c>
      <c r="D8" s="81">
        <f>D9</f>
        <v>323.82</v>
      </c>
      <c r="E8" s="81">
        <f>E9</f>
        <v>21</v>
      </c>
      <c r="F8" s="81">
        <f t="shared" ref="F8:F16" si="1">G8+H8</f>
        <v>376.11</v>
      </c>
      <c r="G8" s="81">
        <v>353.11</v>
      </c>
      <c r="H8" s="81">
        <v>23</v>
      </c>
      <c r="I8" s="84">
        <f t="shared" ref="I8:I17" si="2">(F8-C8)/C8*100</f>
        <v>9.07429963459197</v>
      </c>
      <c r="J8" s="84">
        <f t="shared" ref="J8:J17" si="3">(G8-D8)/D8*100</f>
        <v>9.04514853931197</v>
      </c>
      <c r="K8" s="82">
        <f>(H8-E8)/E8*100</f>
        <v>9.52380952380952</v>
      </c>
    </row>
    <row r="9" s="58" customFormat="1" ht="30.75" customHeight="1" spans="1:11">
      <c r="A9" s="65">
        <v>2010650</v>
      </c>
      <c r="B9" s="65" t="s">
        <v>48</v>
      </c>
      <c r="C9" s="81">
        <f t="shared" si="0"/>
        <v>344.82</v>
      </c>
      <c r="D9" s="81">
        <v>323.82</v>
      </c>
      <c r="E9" s="81">
        <v>21</v>
      </c>
      <c r="F9" s="81">
        <f t="shared" si="1"/>
        <v>376.11</v>
      </c>
      <c r="G9" s="81">
        <v>353.11</v>
      </c>
      <c r="H9" s="81">
        <v>23</v>
      </c>
      <c r="I9" s="84">
        <f t="shared" si="2"/>
        <v>9.07429963459197</v>
      </c>
      <c r="J9" s="84">
        <f t="shared" si="3"/>
        <v>9.04514853931197</v>
      </c>
      <c r="K9" s="82">
        <f>(H9-E9)/E9*100</f>
        <v>9.52380952380952</v>
      </c>
    </row>
    <row r="10" s="58" customFormat="1" ht="30.75" customHeight="1" spans="1:11">
      <c r="A10" s="65">
        <v>208</v>
      </c>
      <c r="B10" s="65" t="s">
        <v>49</v>
      </c>
      <c r="C10" s="81">
        <f t="shared" si="0"/>
        <v>56.47</v>
      </c>
      <c r="D10" s="81">
        <f>D11</f>
        <v>56.47</v>
      </c>
      <c r="E10" s="81"/>
      <c r="F10" s="81">
        <f t="shared" si="1"/>
        <v>55.74</v>
      </c>
      <c r="G10" s="81">
        <v>55.74</v>
      </c>
      <c r="H10" s="81"/>
      <c r="I10" s="84">
        <f t="shared" si="2"/>
        <v>-1.2927217991854</v>
      </c>
      <c r="J10" s="84">
        <f t="shared" si="3"/>
        <v>-1.2927217991854</v>
      </c>
      <c r="K10" s="82"/>
    </row>
    <row r="11" s="58" customFormat="1" ht="30.75" customHeight="1" spans="1:11">
      <c r="A11" s="65">
        <v>20805</v>
      </c>
      <c r="B11" s="65" t="s">
        <v>50</v>
      </c>
      <c r="C11" s="81">
        <f t="shared" si="0"/>
        <v>56.47</v>
      </c>
      <c r="D11" s="82">
        <f>D12</f>
        <v>56.47</v>
      </c>
      <c r="E11" s="82"/>
      <c r="F11" s="81">
        <f t="shared" si="1"/>
        <v>55.74</v>
      </c>
      <c r="G11" s="82">
        <v>55.74</v>
      </c>
      <c r="H11" s="82"/>
      <c r="I11" s="84">
        <f t="shared" si="2"/>
        <v>-1.2927217991854</v>
      </c>
      <c r="J11" s="84">
        <f t="shared" si="3"/>
        <v>-1.2927217991854</v>
      </c>
      <c r="K11" s="82"/>
    </row>
    <row r="12" customFormat="1" ht="30.75" customHeight="1" spans="1:11">
      <c r="A12" s="65">
        <v>2080505</v>
      </c>
      <c r="B12" s="66" t="s">
        <v>51</v>
      </c>
      <c r="C12" s="81">
        <f t="shared" si="0"/>
        <v>56.47</v>
      </c>
      <c r="D12" s="82">
        <v>56.47</v>
      </c>
      <c r="E12" s="52"/>
      <c r="F12" s="81">
        <f t="shared" si="1"/>
        <v>55.43</v>
      </c>
      <c r="G12" s="82">
        <v>55.43</v>
      </c>
      <c r="H12" s="82"/>
      <c r="I12" s="84">
        <f t="shared" si="2"/>
        <v>-1.84168585089428</v>
      </c>
      <c r="J12" s="84">
        <f t="shared" si="3"/>
        <v>-1.84168585089428</v>
      </c>
      <c r="K12" s="82"/>
    </row>
    <row r="13" customFormat="1" ht="30.75" customHeight="1" spans="1:11">
      <c r="A13" s="65">
        <v>2080506</v>
      </c>
      <c r="B13" s="66" t="s">
        <v>52</v>
      </c>
      <c r="C13" s="81">
        <f t="shared" si="0"/>
        <v>0</v>
      </c>
      <c r="D13" s="52"/>
      <c r="E13" s="52"/>
      <c r="F13" s="81">
        <f t="shared" si="1"/>
        <v>0.31</v>
      </c>
      <c r="G13" s="82">
        <v>0.31</v>
      </c>
      <c r="H13" s="82"/>
      <c r="I13" s="84">
        <v>100</v>
      </c>
      <c r="J13" s="84">
        <v>100</v>
      </c>
      <c r="K13" s="82"/>
    </row>
    <row r="14" ht="30.75" customHeight="1" spans="1:11">
      <c r="A14" s="65">
        <v>221</v>
      </c>
      <c r="B14" s="52" t="s">
        <v>53</v>
      </c>
      <c r="C14" s="81">
        <f t="shared" si="0"/>
        <v>22.59</v>
      </c>
      <c r="D14" s="81">
        <v>22.59</v>
      </c>
      <c r="E14" s="81"/>
      <c r="F14" s="81">
        <f t="shared" si="1"/>
        <v>22.17</v>
      </c>
      <c r="G14" s="81">
        <v>22.17</v>
      </c>
      <c r="H14" s="81"/>
      <c r="I14" s="84">
        <f t="shared" si="2"/>
        <v>-1.85922974767595</v>
      </c>
      <c r="J14" s="84">
        <f t="shared" si="3"/>
        <v>-1.85922974767595</v>
      </c>
      <c r="K14" s="82"/>
    </row>
    <row r="15" ht="30.75" customHeight="1" spans="1:11">
      <c r="A15" s="65">
        <v>22102</v>
      </c>
      <c r="B15" s="65" t="s">
        <v>54</v>
      </c>
      <c r="C15" s="81">
        <f t="shared" si="0"/>
        <v>22.59</v>
      </c>
      <c r="D15" s="81">
        <v>22.59</v>
      </c>
      <c r="E15" s="81"/>
      <c r="F15" s="81">
        <f t="shared" si="1"/>
        <v>22.17</v>
      </c>
      <c r="G15" s="81">
        <v>22.17</v>
      </c>
      <c r="H15" s="81"/>
      <c r="I15" s="84">
        <f t="shared" si="2"/>
        <v>-1.85922974767595</v>
      </c>
      <c r="J15" s="84">
        <f t="shared" si="3"/>
        <v>-1.85922974767595</v>
      </c>
      <c r="K15" s="82"/>
    </row>
    <row r="16" ht="30.75" customHeight="1" spans="1:11">
      <c r="A16" s="65">
        <v>2210201</v>
      </c>
      <c r="B16" s="52" t="s">
        <v>55</v>
      </c>
      <c r="C16" s="81">
        <f t="shared" si="0"/>
        <v>22.59</v>
      </c>
      <c r="D16" s="81">
        <v>22.59</v>
      </c>
      <c r="E16" s="81"/>
      <c r="F16" s="81">
        <f t="shared" si="1"/>
        <v>22.17</v>
      </c>
      <c r="G16" s="81">
        <v>22.17</v>
      </c>
      <c r="H16" s="81"/>
      <c r="I16" s="84">
        <f t="shared" si="2"/>
        <v>-1.85922974767595</v>
      </c>
      <c r="J16" s="84">
        <f t="shared" si="3"/>
        <v>-1.85922974767595</v>
      </c>
      <c r="K16" s="82"/>
    </row>
    <row r="17" ht="30.75" customHeight="1" spans="1:11">
      <c r="A17" s="65"/>
      <c r="B17" s="83" t="s">
        <v>56</v>
      </c>
      <c r="C17" s="81">
        <f t="shared" ref="C17:H17" si="4">C7+C10+C14</f>
        <v>423.88</v>
      </c>
      <c r="D17" s="81">
        <f t="shared" si="4"/>
        <v>402.88</v>
      </c>
      <c r="E17" s="81">
        <f t="shared" si="4"/>
        <v>21</v>
      </c>
      <c r="F17" s="81">
        <f t="shared" si="4"/>
        <v>454.02</v>
      </c>
      <c r="G17" s="81">
        <f t="shared" si="4"/>
        <v>431.02</v>
      </c>
      <c r="H17" s="81">
        <f t="shared" si="4"/>
        <v>23</v>
      </c>
      <c r="I17" s="84">
        <f t="shared" si="2"/>
        <v>7.11050297253942</v>
      </c>
      <c r="J17" s="84">
        <f t="shared" si="3"/>
        <v>6.98471008737096</v>
      </c>
      <c r="K17" s="82">
        <f>(H17-E17)/E17*100</f>
        <v>9.52380952380952</v>
      </c>
    </row>
  </sheetData>
  <mergeCells count="5">
    <mergeCell ref="A3:K3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workbookViewId="0">
      <selection activeCell="B19" sqref="B19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26.25" customHeight="1" spans="1:3">
      <c r="A1" s="71" t="s">
        <v>72</v>
      </c>
      <c r="B1" s="72"/>
      <c r="C1" s="72"/>
    </row>
    <row r="2" ht="45.75" customHeight="1" spans="1:5">
      <c r="A2" s="73" t="s">
        <v>73</v>
      </c>
      <c r="B2" s="73"/>
      <c r="C2" s="73"/>
      <c r="D2" s="74"/>
      <c r="E2" s="74"/>
    </row>
    <row r="3" ht="20.25" customHeight="1" spans="3:3">
      <c r="C3" s="75" t="s">
        <v>2</v>
      </c>
    </row>
    <row r="4" ht="23.25" customHeight="1" spans="1:3">
      <c r="A4" s="76" t="s">
        <v>74</v>
      </c>
      <c r="B4" s="76" t="s">
        <v>6</v>
      </c>
      <c r="C4" s="76" t="s">
        <v>75</v>
      </c>
    </row>
    <row r="5" ht="23.25" customHeight="1" spans="1:3">
      <c r="A5" s="77" t="s">
        <v>76</v>
      </c>
      <c r="B5" s="77">
        <f>SUM(B6:B18)</f>
        <v>412.72</v>
      </c>
      <c r="C5" s="77"/>
    </row>
    <row r="6" ht="23.25" customHeight="1" spans="1:3">
      <c r="A6" s="77" t="s">
        <v>77</v>
      </c>
      <c r="B6" s="78">
        <v>155.9</v>
      </c>
      <c r="C6" s="77"/>
    </row>
    <row r="7" ht="23.25" customHeight="1" spans="1:3">
      <c r="A7" s="77" t="s">
        <v>78</v>
      </c>
      <c r="B7" s="77">
        <v>23.17</v>
      </c>
      <c r="C7" s="77"/>
    </row>
    <row r="8" ht="23.25" customHeight="1" spans="1:3">
      <c r="A8" s="77" t="s">
        <v>79</v>
      </c>
      <c r="B8" s="77">
        <v>12.99</v>
      </c>
      <c r="C8" s="77"/>
    </row>
    <row r="9" ht="23.25" customHeight="1" spans="1:3">
      <c r="A9" s="77" t="s">
        <v>80</v>
      </c>
      <c r="B9" s="77">
        <v>102.98</v>
      </c>
      <c r="C9" s="77"/>
    </row>
    <row r="10" ht="23.25" customHeight="1" spans="1:3">
      <c r="A10" s="77" t="s">
        <v>81</v>
      </c>
      <c r="B10" s="77">
        <v>55.43</v>
      </c>
      <c r="C10" s="77"/>
    </row>
    <row r="11" ht="23.25" customHeight="1" spans="1:3">
      <c r="A11" s="77" t="s">
        <v>82</v>
      </c>
      <c r="B11" s="77"/>
      <c r="C11" s="77"/>
    </row>
    <row r="12" ht="23.25" customHeight="1" spans="1:3">
      <c r="A12" s="77" t="s">
        <v>83</v>
      </c>
      <c r="B12" s="77"/>
      <c r="C12" s="77"/>
    </row>
    <row r="13" ht="23.25" customHeight="1" spans="1:3">
      <c r="A13" s="77" t="s">
        <v>84</v>
      </c>
      <c r="B13" s="77">
        <v>16.63</v>
      </c>
      <c r="C13" s="77"/>
    </row>
    <row r="14" ht="23.25" customHeight="1" spans="1:3">
      <c r="A14" s="77" t="s">
        <v>85</v>
      </c>
      <c r="B14" s="77"/>
      <c r="C14" s="77"/>
    </row>
    <row r="15" ht="23.25" customHeight="1" spans="1:3">
      <c r="A15" s="77" t="s">
        <v>86</v>
      </c>
      <c r="B15" s="77">
        <v>0.23</v>
      </c>
      <c r="C15" s="77"/>
    </row>
    <row r="16" ht="23.25" customHeight="1" spans="1:3">
      <c r="A16" s="77" t="s">
        <v>55</v>
      </c>
      <c r="B16" s="77">
        <v>22.17</v>
      </c>
      <c r="C16" s="77"/>
    </row>
    <row r="17" ht="23.25" customHeight="1" spans="1:3">
      <c r="A17" s="77" t="s">
        <v>87</v>
      </c>
      <c r="B17" s="77"/>
      <c r="C17" s="77"/>
    </row>
    <row r="18" ht="23.25" customHeight="1" spans="1:3">
      <c r="A18" s="77" t="s">
        <v>88</v>
      </c>
      <c r="B18" s="77">
        <v>23.22</v>
      </c>
      <c r="C18" s="77"/>
    </row>
    <row r="19" ht="23.25" customHeight="1" spans="1:3">
      <c r="A19" s="77" t="s">
        <v>89</v>
      </c>
      <c r="B19" s="78">
        <f>SUM(B20:B46)</f>
        <v>18.3</v>
      </c>
      <c r="C19" s="77"/>
    </row>
    <row r="20" ht="23.25" customHeight="1" spans="1:3">
      <c r="A20" s="77" t="s">
        <v>90</v>
      </c>
      <c r="B20" s="78">
        <v>5</v>
      </c>
      <c r="C20" s="77"/>
    </row>
    <row r="21" ht="23.25" customHeight="1" spans="1:3">
      <c r="A21" s="77" t="s">
        <v>91</v>
      </c>
      <c r="B21" s="78"/>
      <c r="C21" s="77"/>
    </row>
    <row r="22" ht="23.25" customHeight="1" spans="1:3">
      <c r="A22" s="77" t="s">
        <v>92</v>
      </c>
      <c r="B22" s="78"/>
      <c r="C22" s="77"/>
    </row>
    <row r="23" ht="23.25" customHeight="1" spans="1:3">
      <c r="A23" s="77" t="s">
        <v>93</v>
      </c>
      <c r="B23" s="78"/>
      <c r="C23" s="77"/>
    </row>
    <row r="24" ht="23.25" customHeight="1" spans="1:3">
      <c r="A24" s="77" t="s">
        <v>94</v>
      </c>
      <c r="B24" s="78"/>
      <c r="C24" s="77"/>
    </row>
    <row r="25" ht="23.25" customHeight="1" spans="1:3">
      <c r="A25" s="77" t="s">
        <v>95</v>
      </c>
      <c r="B25" s="78"/>
      <c r="C25" s="77"/>
    </row>
    <row r="26" ht="23.25" customHeight="1" spans="1:3">
      <c r="A26" s="77" t="s">
        <v>96</v>
      </c>
      <c r="B26" s="78">
        <v>0.2</v>
      </c>
      <c r="C26" s="77"/>
    </row>
    <row r="27" ht="23.25" customHeight="1" spans="1:3">
      <c r="A27" s="77" t="s">
        <v>97</v>
      </c>
      <c r="B27" s="78"/>
      <c r="C27" s="77"/>
    </row>
    <row r="28" ht="23.25" customHeight="1" spans="1:3">
      <c r="A28" s="77" t="s">
        <v>98</v>
      </c>
      <c r="B28" s="78"/>
      <c r="C28" s="77"/>
    </row>
    <row r="29" ht="23.25" customHeight="1" spans="1:3">
      <c r="A29" s="77" t="s">
        <v>99</v>
      </c>
      <c r="B29" s="78">
        <v>0.3</v>
      </c>
      <c r="C29" s="77"/>
    </row>
    <row r="30" ht="23.25" customHeight="1" spans="1:3">
      <c r="A30" s="77" t="s">
        <v>100</v>
      </c>
      <c r="B30" s="78"/>
      <c r="C30" s="77"/>
    </row>
    <row r="31" ht="23.25" customHeight="1" spans="1:3">
      <c r="A31" s="77" t="s">
        <v>101</v>
      </c>
      <c r="B31" s="78">
        <v>1.2</v>
      </c>
      <c r="C31" s="77"/>
    </row>
    <row r="32" ht="23.25" customHeight="1" spans="1:3">
      <c r="A32" s="77" t="s">
        <v>102</v>
      </c>
      <c r="B32" s="78"/>
      <c r="C32" s="77"/>
    </row>
    <row r="33" ht="23.25" customHeight="1" spans="1:3">
      <c r="A33" s="77" t="s">
        <v>103</v>
      </c>
      <c r="B33" s="78"/>
      <c r="C33" s="77"/>
    </row>
    <row r="34" ht="23.25" customHeight="1" spans="1:3">
      <c r="A34" s="77" t="s">
        <v>104</v>
      </c>
      <c r="B34" s="78"/>
      <c r="C34" s="77"/>
    </row>
    <row r="35" ht="23.25" customHeight="1" spans="1:3">
      <c r="A35" s="77" t="s">
        <v>105</v>
      </c>
      <c r="B35" s="78"/>
      <c r="C35" s="77"/>
    </row>
    <row r="36" ht="23.25" customHeight="1" spans="1:3">
      <c r="A36" s="77" t="s">
        <v>106</v>
      </c>
      <c r="B36" s="78"/>
      <c r="C36" s="77"/>
    </row>
    <row r="37" ht="23.25" customHeight="1" spans="1:3">
      <c r="A37" s="77" t="s">
        <v>107</v>
      </c>
      <c r="B37" s="78"/>
      <c r="C37" s="77"/>
    </row>
    <row r="38" ht="23.25" customHeight="1" spans="1:3">
      <c r="A38" s="77" t="s">
        <v>108</v>
      </c>
      <c r="B38" s="78"/>
      <c r="C38" s="77"/>
    </row>
    <row r="39" ht="23.25" customHeight="1" spans="1:3">
      <c r="A39" s="77" t="s">
        <v>109</v>
      </c>
      <c r="B39" s="78"/>
      <c r="C39" s="77"/>
    </row>
    <row r="40" ht="23.25" customHeight="1" spans="1:3">
      <c r="A40" s="77" t="s">
        <v>110</v>
      </c>
      <c r="B40" s="78"/>
      <c r="C40" s="77"/>
    </row>
    <row r="41" ht="23.25" customHeight="1" spans="1:3">
      <c r="A41" s="77" t="s">
        <v>111</v>
      </c>
      <c r="B41" s="78">
        <v>2.64</v>
      </c>
      <c r="C41" s="77"/>
    </row>
    <row r="42" ht="23.25" customHeight="1" spans="1:3">
      <c r="A42" s="77" t="s">
        <v>112</v>
      </c>
      <c r="B42" s="78">
        <v>5.46</v>
      </c>
      <c r="C42" s="77"/>
    </row>
    <row r="43" ht="23.25" customHeight="1" spans="1:3">
      <c r="A43" s="77" t="s">
        <v>113</v>
      </c>
      <c r="B43" s="78">
        <v>1.2</v>
      </c>
      <c r="C43" s="77"/>
    </row>
    <row r="44" ht="23.25" customHeight="1" spans="1:3">
      <c r="A44" s="77" t="s">
        <v>114</v>
      </c>
      <c r="B44" s="77"/>
      <c r="C44" s="77"/>
    </row>
    <row r="45" ht="23.25" customHeight="1" spans="1:3">
      <c r="A45" s="77" t="s">
        <v>115</v>
      </c>
      <c r="B45" s="77"/>
      <c r="C45" s="77"/>
    </row>
    <row r="46" ht="23.25" customHeight="1" spans="1:3">
      <c r="A46" s="79" t="s">
        <v>116</v>
      </c>
      <c r="B46" s="78">
        <v>2.3</v>
      </c>
      <c r="C46" s="77"/>
    </row>
    <row r="47" ht="23.25" customHeight="1" spans="1:3">
      <c r="A47" s="77" t="s">
        <v>117</v>
      </c>
      <c r="B47" s="77"/>
      <c r="C47" s="77"/>
    </row>
    <row r="48" ht="23.25" customHeight="1" spans="1:3">
      <c r="A48" s="77" t="s">
        <v>118</v>
      </c>
      <c r="B48" s="77"/>
      <c r="C48" s="77"/>
    </row>
    <row r="49" ht="23.25" customHeight="1" spans="1:3">
      <c r="A49" s="77" t="s">
        <v>119</v>
      </c>
      <c r="B49" s="77"/>
      <c r="C49" s="77"/>
    </row>
    <row r="50" ht="23.25" customHeight="1" spans="1:3">
      <c r="A50" s="77" t="s">
        <v>120</v>
      </c>
      <c r="B50" s="77"/>
      <c r="C50" s="77"/>
    </row>
    <row r="51" ht="23.25" customHeight="1" spans="1:3">
      <c r="A51" s="77" t="s">
        <v>121</v>
      </c>
      <c r="B51" s="77"/>
      <c r="C51" s="77"/>
    </row>
    <row r="52" ht="23.25" customHeight="1" spans="1:3">
      <c r="A52" s="77" t="s">
        <v>122</v>
      </c>
      <c r="B52" s="77"/>
      <c r="C52" s="77"/>
    </row>
    <row r="53" ht="23.25" customHeight="1" spans="1:3">
      <c r="A53" s="77" t="s">
        <v>123</v>
      </c>
      <c r="B53" s="77"/>
      <c r="C53" s="77"/>
    </row>
    <row r="54" ht="23.25" customHeight="1" spans="1:3">
      <c r="A54" s="77" t="s">
        <v>124</v>
      </c>
      <c r="B54" s="77"/>
      <c r="C54" s="77"/>
    </row>
    <row r="55" ht="23.25" customHeight="1" spans="1:3">
      <c r="A55" s="77" t="s">
        <v>125</v>
      </c>
      <c r="B55" s="77"/>
      <c r="C55" s="77"/>
    </row>
    <row r="56" ht="23.25" customHeight="1" spans="1:3">
      <c r="A56" s="77" t="s">
        <v>126</v>
      </c>
      <c r="B56" s="77"/>
      <c r="C56" s="77"/>
    </row>
    <row r="57" ht="23.25" customHeight="1" spans="1:3">
      <c r="A57" s="77" t="s">
        <v>127</v>
      </c>
      <c r="B57" s="77"/>
      <c r="C57" s="77"/>
    </row>
    <row r="58" ht="23.25" customHeight="1" spans="1:3">
      <c r="A58" s="77" t="s">
        <v>128</v>
      </c>
      <c r="B58" s="77"/>
      <c r="C58" s="77"/>
    </row>
    <row r="59" ht="23.25" customHeight="1" spans="1:3">
      <c r="A59" s="76" t="s">
        <v>71</v>
      </c>
      <c r="B59" s="77">
        <f>B5+B19+B47</f>
        <v>431.02</v>
      </c>
      <c r="C59" s="77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topLeftCell="A3" workbookViewId="0">
      <selection activeCell="A7" sqref="A7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60" t="s">
        <v>129</v>
      </c>
      <c r="B1" s="61"/>
      <c r="C1" s="61"/>
      <c r="D1" s="61"/>
      <c r="E1" s="61"/>
      <c r="F1" s="61"/>
      <c r="G1" s="61"/>
      <c r="H1" s="61"/>
      <c r="I1" s="61"/>
      <c r="J1" s="67"/>
      <c r="K1" s="67"/>
    </row>
    <row r="2" ht="16.5" customHeight="1" spans="1:11">
      <c r="A2" s="61"/>
      <c r="B2" s="61"/>
      <c r="C2" s="61"/>
      <c r="D2" s="61"/>
      <c r="E2" s="61"/>
      <c r="F2" s="61"/>
      <c r="G2" s="61"/>
      <c r="H2" s="61"/>
      <c r="I2" s="61"/>
      <c r="J2" s="67"/>
      <c r="K2" s="67"/>
    </row>
    <row r="3" ht="29.25" customHeight="1" spans="1:11">
      <c r="A3" s="62" t="s">
        <v>130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ht="26.25" customHeight="1" spans="1:11">
      <c r="A4" s="44"/>
      <c r="B4" s="44"/>
      <c r="C4" s="44"/>
      <c r="D4" s="44"/>
      <c r="E4" s="44"/>
      <c r="F4" s="44"/>
      <c r="G4" s="44"/>
      <c r="H4" s="44"/>
      <c r="I4" s="44"/>
      <c r="J4" s="68" t="s">
        <v>2</v>
      </c>
      <c r="K4" s="68"/>
    </row>
    <row r="5" ht="26.25" customHeight="1" spans="1:11">
      <c r="A5" s="63" t="s">
        <v>39</v>
      </c>
      <c r="B5" s="63"/>
      <c r="C5" s="63" t="s">
        <v>68</v>
      </c>
      <c r="D5" s="63"/>
      <c r="E5" s="63"/>
      <c r="F5" s="63" t="s">
        <v>69</v>
      </c>
      <c r="G5" s="63"/>
      <c r="H5" s="63"/>
      <c r="I5" s="63" t="s">
        <v>131</v>
      </c>
      <c r="J5" s="63"/>
      <c r="K5" s="63"/>
    </row>
    <row r="6" s="58" customFormat="1" ht="27.75" customHeight="1" spans="1:11">
      <c r="A6" s="63" t="s">
        <v>44</v>
      </c>
      <c r="B6" s="63" t="s">
        <v>45</v>
      </c>
      <c r="C6" s="63" t="s">
        <v>71</v>
      </c>
      <c r="D6" s="63" t="s">
        <v>59</v>
      </c>
      <c r="E6" s="63" t="s">
        <v>60</v>
      </c>
      <c r="F6" s="63" t="s">
        <v>71</v>
      </c>
      <c r="G6" s="63" t="s">
        <v>59</v>
      </c>
      <c r="H6" s="63" t="s">
        <v>60</v>
      </c>
      <c r="I6" s="63" t="s">
        <v>71</v>
      </c>
      <c r="J6" s="63" t="s">
        <v>59</v>
      </c>
      <c r="K6" s="63" t="s">
        <v>60</v>
      </c>
    </row>
    <row r="7" s="58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69"/>
      <c r="K7" s="69"/>
    </row>
    <row r="8" s="58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69"/>
      <c r="K8" s="69"/>
    </row>
    <row r="9" s="58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69"/>
      <c r="K9" s="69"/>
    </row>
    <row r="10" s="58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69"/>
      <c r="K10" s="69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0"/>
      <c r="K11" s="70"/>
    </row>
    <row r="12" customFormat="1" ht="30" customHeight="1" spans="1:11">
      <c r="A12" s="64"/>
      <c r="B12" s="52"/>
      <c r="C12" s="52"/>
      <c r="D12" s="52"/>
      <c r="E12" s="52"/>
      <c r="F12" s="52"/>
      <c r="G12" s="52"/>
      <c r="H12" s="52"/>
      <c r="I12" s="52"/>
      <c r="J12" s="52"/>
      <c r="K12" s="52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52"/>
      <c r="K13" s="52"/>
    </row>
    <row r="14" ht="30" customHeight="1" spans="1:11">
      <c r="A14" s="64"/>
      <c r="B14" s="52"/>
      <c r="C14" s="52"/>
      <c r="D14" s="52"/>
      <c r="E14" s="52"/>
      <c r="F14" s="52"/>
      <c r="G14" s="52"/>
      <c r="H14" s="52"/>
      <c r="I14" s="65"/>
      <c r="J14" s="52"/>
      <c r="K14" s="52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52"/>
      <c r="K15" s="52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52"/>
      <c r="K16" s="52"/>
    </row>
    <row r="17" ht="30" customHeight="1" spans="1:11">
      <c r="A17" s="64"/>
      <c r="B17" s="65"/>
      <c r="C17" s="65"/>
      <c r="D17" s="65"/>
      <c r="E17" s="65"/>
      <c r="F17" s="65"/>
      <c r="G17" s="65"/>
      <c r="H17" s="65"/>
      <c r="I17" s="65"/>
      <c r="J17" s="52"/>
      <c r="K17" s="52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topLeftCell="A3" workbookViewId="0">
      <selection activeCell="B10" sqref="B10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44" t="s">
        <v>132</v>
      </c>
    </row>
    <row r="2" ht="19.5" customHeight="1" spans="1:2">
      <c r="A2" s="45"/>
      <c r="B2" s="46"/>
    </row>
    <row r="3" ht="30" customHeight="1" spans="1:2">
      <c r="A3" s="47" t="s">
        <v>133</v>
      </c>
      <c r="B3" s="47"/>
    </row>
    <row r="4" ht="16.5" customHeight="1" spans="1:2">
      <c r="A4" s="48"/>
      <c r="B4" s="49" t="s">
        <v>2</v>
      </c>
    </row>
    <row r="5" ht="38.25" customHeight="1" spans="1:2">
      <c r="A5" s="50" t="s">
        <v>5</v>
      </c>
      <c r="B5" s="50" t="s">
        <v>69</v>
      </c>
    </row>
    <row r="6" ht="38.25" customHeight="1" spans="1:2">
      <c r="A6" s="51" t="s">
        <v>56</v>
      </c>
      <c r="B6" s="52">
        <v>2.84</v>
      </c>
    </row>
    <row r="7" ht="38.25" customHeight="1" spans="1:2">
      <c r="A7" s="52" t="s">
        <v>134</v>
      </c>
      <c r="B7" s="52">
        <v>0</v>
      </c>
    </row>
    <row r="8" ht="38.25" customHeight="1" spans="1:2">
      <c r="A8" s="52" t="s">
        <v>135</v>
      </c>
      <c r="B8" s="52">
        <v>0</v>
      </c>
    </row>
    <row r="9" ht="38.25" customHeight="1" spans="1:2">
      <c r="A9" s="53" t="s">
        <v>136</v>
      </c>
      <c r="B9" s="53">
        <v>2.84</v>
      </c>
    </row>
    <row r="10" ht="38.25" customHeight="1" spans="1:2">
      <c r="A10" s="54" t="s">
        <v>137</v>
      </c>
      <c r="B10" s="53">
        <v>2.84</v>
      </c>
    </row>
    <row r="11" ht="38.25" customHeight="1" spans="1:2">
      <c r="A11" s="55" t="s">
        <v>138</v>
      </c>
      <c r="B11" s="56">
        <v>0</v>
      </c>
    </row>
    <row r="12" ht="91.5" customHeight="1" spans="1:2">
      <c r="A12" s="57" t="s">
        <v>139</v>
      </c>
      <c r="B12" s="5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7" sqref="A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140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141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142</v>
      </c>
      <c r="B4" s="31" t="s">
        <v>143</v>
      </c>
      <c r="C4" s="31" t="s">
        <v>144</v>
      </c>
      <c r="D4" s="31" t="s">
        <v>145</v>
      </c>
      <c r="E4" s="8" t="s">
        <v>146</v>
      </c>
      <c r="F4" s="8"/>
      <c r="G4" s="8"/>
      <c r="H4" s="8"/>
      <c r="I4" s="8"/>
      <c r="J4" s="8"/>
      <c r="K4" s="8"/>
      <c r="L4" s="8"/>
      <c r="M4" s="8"/>
      <c r="N4" s="40" t="s">
        <v>147</v>
      </c>
    </row>
    <row r="5" ht="37.5" customHeight="1" spans="1:14">
      <c r="A5" s="9"/>
      <c r="B5" s="31"/>
      <c r="C5" s="31"/>
      <c r="D5" s="31"/>
      <c r="E5" s="10" t="s">
        <v>148</v>
      </c>
      <c r="F5" s="8" t="s">
        <v>40</v>
      </c>
      <c r="G5" s="8"/>
      <c r="H5" s="8"/>
      <c r="I5" s="8"/>
      <c r="J5" s="41"/>
      <c r="K5" s="41"/>
      <c r="L5" s="23" t="s">
        <v>149</v>
      </c>
      <c r="M5" s="23" t="s">
        <v>150</v>
      </c>
      <c r="N5" s="42"/>
    </row>
    <row r="6" ht="78.75" customHeight="1" spans="1:14">
      <c r="A6" s="13"/>
      <c r="B6" s="31"/>
      <c r="C6" s="31"/>
      <c r="D6" s="31"/>
      <c r="E6" s="10"/>
      <c r="F6" s="14" t="s">
        <v>151</v>
      </c>
      <c r="G6" s="10" t="s">
        <v>152</v>
      </c>
      <c r="H6" s="10" t="s">
        <v>153</v>
      </c>
      <c r="I6" s="10" t="s">
        <v>154</v>
      </c>
      <c r="J6" s="10" t="s">
        <v>155</v>
      </c>
      <c r="K6" s="24" t="s">
        <v>156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157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阳阳</cp:lastModifiedBy>
  <dcterms:created xsi:type="dcterms:W3CDTF">1996-12-17T01:32:00Z</dcterms:created>
  <cp:lastPrinted>2018-05-02T01:30:00Z</cp:lastPrinted>
  <dcterms:modified xsi:type="dcterms:W3CDTF">2018-05-11T09:47:29Z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