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9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<sst xmlns="http://schemas.openxmlformats.org/spreadsheetml/2006/main" count="161">
  <si>
    <t>孝义市安全生产监督管理局2018年部门收支总表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</si>
  <si>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</si>
  <si>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</si>
  <si>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</si>
  <si>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</si>
  <si>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</si>
  <si>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</si>
  <si>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</si>
  <si>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</si>
  <si>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</si>
  <si>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</si>
  <si>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</si>
  <si>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</si>
  <si>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</si>
  <si>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</si>
  <si>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</si>
  <si>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</si>
  <si>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</si>
  <si>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</si>
  <si>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</si>
  <si>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</si>
  <si>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</si>
  <si>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</si>
  <si>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</si>
  <si>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</si>
  <si>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</si>
  <si>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</si>
  <si>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</si>
  <si>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</si>
  <si>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</si>
  <si>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</si>
  <si>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</si>
  <si>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</si>
  <si>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</si>
  <si>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</si>
  <si>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</si>
  <si>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孝义市安全生产监督管理局2018年部门收入总表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</si>
  <si>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</si>
  <si>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</si>
  <si>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</si>
  <si>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</si>
  <si>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</si>
  <si>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</si>
  <si>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</si>
  <si>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</si>
  <si>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</si>
  <si>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</si>
  <si>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</si>
  <si>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  孝义市安全生产监督管理局行政</t>
  </si>
  <si>
    <t xml:space="preserve">      孝义市安全生产监督管理局事业</t>
  </si>
  <si>
    <t xml:space="preserve">      孝义市安全生产监督管理局事业差额</t>
  </si>
  <si>
    <t xml:space="preserve">    机关事业单位职业年金缴费支出</t>
  </si>
  <si>
    <t>资源勘探信息等支出</t>
  </si>
  <si>
    <t>安全生产监管</t>
  </si>
  <si>
    <t>行政运行（安全生产监管）</t>
  </si>
  <si>
    <t>其他安全生产监管支出</t>
  </si>
  <si>
    <t>住房保障支出</t>
  </si>
  <si>
    <t xml:space="preserve">  住房改革支出</t>
  </si>
  <si>
    <t xml:space="preserve">    住房公积金</t>
  </si>
  <si>
    <t>孝义市安全生产监督管理局2018年部门支出总表</t>
  </si>
  <si>
    <t>基本支出</t>
  </si>
  <si>
    <t>项目支出</t>
  </si>
  <si>
    <t>孝义市安全生产监督管理局2018年财政拨款收支总表</t>
  </si>
  <si>
    <t>小计</t>
  </si>
  <si>
    <t>政府性基金预算</t>
  </si>
  <si>
    <t>二、政府性基金预算</t>
  </si>
  <si>
    <t>孝义市安全生产监督管理局2018年一般公共预算支出预算表</t>
  </si>
  <si>
    <t>2017年预算数</t>
  </si>
  <si>
    <t>2018年预算数</t>
  </si>
  <si>
    <t>2018年预算数比2017年预算数增减%</t>
  </si>
  <si>
    <t>孝义市安全生产监督管理局2018年一般公共预算安排基本支出分经济科目表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</si>
  <si>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</si>
  <si>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</si>
  <si>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</si>
  <si>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</si>
  <si>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</si>
  <si>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</si>
  <si>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</si>
  <si>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</si>
  <si>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</si>
  <si>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</si>
  <si>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</si>
  <si>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</si>
  <si>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</si>
  <si>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</si>
  <si>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</si>
  <si>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</si>
  <si>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</si>
  <si>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</si>
  <si>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</si>
  <si>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</si>
  <si>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</si>
  <si>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</si>
  <si>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</si>
  <si>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</si>
  <si>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</si>
  <si>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</si>
  <si>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</si>
  <si>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</si>
  <si>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</si>
  <si>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</si>
  <si>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</si>
  <si>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</si>
  <si>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</si>
  <si>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</si>
  <si>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</si>
  <si>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</si>
  <si>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</si>
  <si>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</si>
  <si>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</si>
  <si>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</si>
  <si>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</si>
  <si>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</si>
  <si>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</si>
  <si>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</si>
  <si>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</si>
  <si>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</si>
  <si>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</si>
  <si>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</si>
  <si>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</si>
  <si>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</si>
  <si>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</si>
  <si>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</si>
  <si>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</si>
  <si>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孝义市安全生产监督管理局2018年政府性基金预算支出表</t>
  </si>
  <si>
    <t>2018年预算比2017年预算数增减</t>
  </si>
  <si>
    <t>孝义市安全生产监督管理局2018年一般公共预算“三公”经费支出预算情况统计表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</si>
  <si>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</si>
  <si>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</si>
  <si>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</si>
  <si>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</si>
  <si>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</si>
  <si>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</si>
  <si>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</si>
  <si>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孝义市安全生产监督管理局2018年政府采购预算表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</si>
  <si>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</si>
  <si>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</si>
  <si>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</si>
  <si>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</si>
  <si>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</si>
  <si>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</si>
  <si>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</si>
  <si>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</si>
  <si>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</si>
  <si>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</si>
  <si>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</si>
  <si>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</si>
  <si>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</si>
  <si>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</si>
  <si>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</si>
  <si>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办公设备购置</t>
  </si>
  <si>
    <t>激光打印</t>
  </si>
  <si>
    <t>台</t>
  </si>
  <si>
    <t>格力</t>
  </si>
  <si>
    <t>合  计</t>
  </si>
  <si>
    <t>孝义市安全生产监督管理局2018年政府购买服务支出预算表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</si>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</sst>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  <numFmt numFmtId="179" formatCode="0;[Red]0"/>
    <numFmt numFmtId="180" formatCode="0.00;[Red]0.00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0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9" borderId="15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1" fillId="25" borderId="20" applyNumberFormat="0" applyAlignment="0" applyProtection="0">
      <alignment vertical="center"/>
    </xf>
    <xf numFmtId="0" fontId="27" fillId="25" borderId="13" applyNumberFormat="0" applyAlignment="0" applyProtection="0">
      <alignment vertical="center"/>
    </xf>
    <xf numFmtId="0" fontId="30" fillId="28" borderId="1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 applyProtection="0"/>
  </cellStyleXfs>
  <cellXfs count="12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7" fillId="0" borderId="2" xfId="0" applyFont="1" applyBorder="1" applyProtection="1"/>
    <xf numFmtId="0" fontId="0" fillId="0" borderId="2" xfId="0" applyFont="1" applyBorder="1" applyProtection="1"/>
    <xf numFmtId="177" fontId="0" fillId="0" borderId="2" xfId="0" applyNumberFormat="1" applyFont="1" applyBorder="1" applyProtection="1"/>
    <xf numFmtId="177" fontId="7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2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center"/>
    </xf>
    <xf numFmtId="0" fontId="10" fillId="0" borderId="0" xfId="0" applyFont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177" fontId="7" fillId="0" borderId="2" xfId="0" applyNumberFormat="1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177" fontId="7" fillId="0" borderId="6" xfId="0" applyNumberFormat="1" applyFont="1" applyBorder="1" applyAlignment="1" applyProtection="1">
      <alignment horizontal="center" vertical="center"/>
    </xf>
    <xf numFmtId="178" fontId="7" fillId="0" borderId="2" xfId="0" applyNumberFormat="1" applyFont="1" applyBorder="1" applyAlignment="1" applyProtection="1">
      <alignment horizontal="left" vertical="center"/>
      <protection locked="0"/>
    </xf>
    <xf numFmtId="178" fontId="7" fillId="0" borderId="2" xfId="0" applyNumberFormat="1" applyFont="1" applyBorder="1" applyAlignment="1" applyProtection="1">
      <alignment vertical="center"/>
      <protection locked="0"/>
    </xf>
    <xf numFmtId="177" fontId="7" fillId="0" borderId="2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Protection="1"/>
    <xf numFmtId="178" fontId="0" fillId="0" borderId="2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80" fontId="0" fillId="0" borderId="2" xfId="0" applyNumberFormat="1" applyFont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6" workbookViewId="0">
      <selection activeCell="H4" sqref="H4"/>
    </sheetView>
  </sheetViews>
  <sheetFormatPr defaultColWidth="6.875" defaultRowHeight="11.25" outlineLevelCol="7"/>
  <cols>
    <col min="1" max="1" width="36" style="61" customWidth="1"/>
    <col min="2" max="3" width="8.375" style="61" customWidth="1"/>
    <col min="4" max="4" width="7.875" style="61" customWidth="1"/>
    <col min="5" max="5" width="34.125" style="61" customWidth="1"/>
    <col min="6" max="7" width="8.375" style="61" customWidth="1"/>
    <col min="8" max="8" width="8" style="61" customWidth="1"/>
    <col min="9" max="16384" width="6.875" style="61"/>
  </cols>
  <sheetData>
    <row r="1" ht="16.5" customHeight="1" spans="1:8">
      <c r="A1" s="44"/>
      <c r="B1" s="44"/>
      <c r="C1" s="44"/>
      <c r="D1" s="101"/>
      <c r="E1" s="101"/>
      <c r="F1" s="101"/>
      <c r="G1" s="101"/>
      <c r="H1" s="102"/>
    </row>
    <row r="2" ht="18.75" customHeight="1" spans="1:8">
      <c r="A2" s="103"/>
      <c r="B2" s="103"/>
      <c r="C2" s="103"/>
      <c r="D2" s="101"/>
      <c r="E2" s="101"/>
      <c r="F2" s="101"/>
      <c r="G2" s="101"/>
      <c r="H2" s="102"/>
    </row>
    <row r="3" ht="21" customHeight="1" spans="1:8">
      <c r="A3" s="47" t="s">
        <v>0</v>
      </c>
      <c r="B3" s="47"/>
      <c r="C3" s="47"/>
      <c r="D3" s="47"/>
      <c r="E3" s="47"/>
      <c r="F3" s="47"/>
      <c r="G3" s="47"/>
      <c r="H3" s="47"/>
    </row>
    <row r="4" ht="14.25" customHeight="1" spans="1:8">
      <c r="A4" s="104"/>
      <c r="B4" s="104"/>
      <c r="C4" s="104"/>
      <c r="D4" s="104"/>
      <c r="E4" s="104"/>
      <c r="F4" s="104"/>
      <c r="G4" s="104"/>
      <c r="H4" s="49" t="s">
        <v>1</v>
      </c>
    </row>
    <row r="5" ht="24" customHeight="1" spans="1:8">
      <c r="A5" s="122" t="s">
        <v>2</v>
      </c>
      <c r="B5" s="54"/>
      <c r="C5" s="54"/>
      <c r="D5" s="54"/>
      <c r="E5" s="122" t="s">
        <v>3</v>
      </c>
      <c r="F5" s="54"/>
      <c r="G5" s="54"/>
      <c r="H5" s="54"/>
    </row>
    <row r="6" ht="24" customHeight="1" spans="1:8">
      <c r="A6" s="123" t="s">
        <v>4</v>
      </c>
      <c r="B6" s="108" t="s">
        <v>5</v>
      </c>
      <c r="C6" s="119"/>
      <c r="D6" s="109"/>
      <c r="E6" s="115" t="s">
        <v>6</v>
      </c>
      <c r="F6" s="108" t="s">
        <v>5</v>
      </c>
      <c r="G6" s="119"/>
      <c r="H6" s="109"/>
    </row>
    <row r="7" ht="48.75" customHeight="1" spans="1:8">
      <c r="A7" s="111"/>
      <c r="B7" s="116" t="s">
        <v>7</v>
      </c>
      <c r="C7" s="116" t="s">
        <v>8</v>
      </c>
      <c r="D7" s="116" t="s">
        <v>9</v>
      </c>
      <c r="E7" s="117"/>
      <c r="F7" s="116" t="s">
        <v>7</v>
      </c>
      <c r="G7" s="116" t="s">
        <v>8</v>
      </c>
      <c r="H7" s="116" t="s">
        <v>9</v>
      </c>
    </row>
    <row r="8" ht="24" customHeight="1" spans="1:8">
      <c r="A8" s="53" t="s">
        <v>10</v>
      </c>
      <c r="B8" s="70">
        <v>1467.01</v>
      </c>
      <c r="C8" s="53">
        <v>2388.02</v>
      </c>
      <c r="D8" s="120">
        <f>(C8-B8)/B8*100</f>
        <v>62.7814397993197</v>
      </c>
      <c r="E8" s="66" t="s">
        <v>11</v>
      </c>
      <c r="F8" s="66"/>
      <c r="G8" s="66"/>
      <c r="H8" s="70"/>
    </row>
    <row r="9" ht="24" customHeight="1" spans="1:8">
      <c r="A9" s="53" t="s">
        <v>12</v>
      </c>
      <c r="B9" s="53"/>
      <c r="C9" s="53"/>
      <c r="D9" s="70"/>
      <c r="E9" s="66" t="s">
        <v>13</v>
      </c>
      <c r="F9" s="66"/>
      <c r="G9" s="66"/>
      <c r="H9" s="70"/>
    </row>
    <row r="10" ht="24" customHeight="1" spans="1:8">
      <c r="A10" s="53" t="s">
        <v>14</v>
      </c>
      <c r="B10" s="53"/>
      <c r="C10" s="53"/>
      <c r="D10" s="53"/>
      <c r="E10" s="66" t="s">
        <v>15</v>
      </c>
      <c r="F10" s="66"/>
      <c r="G10" s="66"/>
      <c r="H10" s="70"/>
    </row>
    <row r="11" ht="24" customHeight="1" spans="1:8">
      <c r="A11" s="53" t="s">
        <v>16</v>
      </c>
      <c r="B11" s="53"/>
      <c r="C11" s="53"/>
      <c r="D11" s="53"/>
      <c r="E11" s="53" t="s">
        <v>17</v>
      </c>
      <c r="F11" s="53"/>
      <c r="G11" s="53"/>
      <c r="H11" s="70"/>
    </row>
    <row r="12" ht="24" customHeight="1" spans="1:8">
      <c r="A12" s="53"/>
      <c r="B12" s="53"/>
      <c r="C12" s="53"/>
      <c r="D12" s="53"/>
      <c r="E12" s="66" t="s">
        <v>18</v>
      </c>
      <c r="F12" s="66"/>
      <c r="G12" s="66"/>
      <c r="H12" s="70"/>
    </row>
    <row r="13" ht="24" customHeight="1" spans="1:8">
      <c r="A13" s="53"/>
      <c r="B13" s="53"/>
      <c r="C13" s="53"/>
      <c r="D13" s="53"/>
      <c r="E13" s="66" t="s">
        <v>19</v>
      </c>
      <c r="F13" s="66"/>
      <c r="G13" s="66"/>
      <c r="H13" s="70"/>
    </row>
    <row r="14" ht="24" customHeight="1" spans="1:8">
      <c r="A14" s="53"/>
      <c r="B14" s="53"/>
      <c r="C14" s="53"/>
      <c r="D14" s="53"/>
      <c r="E14" s="53" t="s">
        <v>20</v>
      </c>
      <c r="F14" s="53"/>
      <c r="G14" s="53"/>
      <c r="H14" s="53"/>
    </row>
    <row r="15" ht="24" customHeight="1" spans="1:8">
      <c r="A15" s="53"/>
      <c r="B15" s="53"/>
      <c r="C15" s="53"/>
      <c r="D15" s="53"/>
      <c r="E15" s="53" t="s">
        <v>21</v>
      </c>
      <c r="F15" s="53">
        <v>200.41</v>
      </c>
      <c r="G15" s="105">
        <v>376.97</v>
      </c>
      <c r="H15" s="120">
        <f>(G15-F15)/F15*100</f>
        <v>88.0993962377127</v>
      </c>
    </row>
    <row r="16" ht="24" customHeight="1" spans="1:8">
      <c r="A16" s="53"/>
      <c r="B16" s="53"/>
      <c r="C16" s="53"/>
      <c r="D16" s="53"/>
      <c r="E16" s="66" t="s">
        <v>22</v>
      </c>
      <c r="F16" s="53"/>
      <c r="G16" s="106"/>
      <c r="H16" s="121"/>
    </row>
    <row r="17" ht="24" customHeight="1" spans="1:8">
      <c r="A17" s="53"/>
      <c r="B17" s="53"/>
      <c r="C17" s="53"/>
      <c r="D17" s="53"/>
      <c r="E17" s="66" t="s">
        <v>23</v>
      </c>
      <c r="F17" s="53"/>
      <c r="G17" s="106"/>
      <c r="H17" s="121"/>
    </row>
    <row r="18" ht="24" customHeight="1" spans="1:8">
      <c r="A18" s="53"/>
      <c r="B18" s="53"/>
      <c r="C18" s="53"/>
      <c r="D18" s="53"/>
      <c r="E18" s="53" t="s">
        <v>24</v>
      </c>
      <c r="F18" s="105"/>
      <c r="G18" s="105"/>
      <c r="H18" s="121"/>
    </row>
    <row r="19" ht="24" customHeight="1" spans="1:8">
      <c r="A19" s="53"/>
      <c r="B19" s="53"/>
      <c r="C19" s="53"/>
      <c r="D19" s="53"/>
      <c r="E19" s="53" t="s">
        <v>25</v>
      </c>
      <c r="F19" s="53"/>
      <c r="G19" s="53"/>
      <c r="H19" s="121"/>
    </row>
    <row r="20" ht="24" customHeight="1" spans="1:8">
      <c r="A20" s="53"/>
      <c r="B20" s="53"/>
      <c r="C20" s="53"/>
      <c r="D20" s="53"/>
      <c r="E20" s="53" t="s">
        <v>26</v>
      </c>
      <c r="F20" s="53"/>
      <c r="G20" s="53"/>
      <c r="H20" s="121"/>
    </row>
    <row r="21" ht="24" customHeight="1" spans="1:8">
      <c r="A21" s="53"/>
      <c r="B21" s="53"/>
      <c r="C21" s="53"/>
      <c r="D21" s="53"/>
      <c r="E21" s="53" t="s">
        <v>27</v>
      </c>
      <c r="F21" s="53">
        <v>1186.43</v>
      </c>
      <c r="G21" s="53">
        <v>1930.23</v>
      </c>
      <c r="H21" s="120">
        <f>(G21-F21)/F21*100</f>
        <v>62.6922785162209</v>
      </c>
    </row>
    <row r="22" ht="24" customHeight="1" spans="1:8">
      <c r="A22" s="53"/>
      <c r="B22" s="53"/>
      <c r="C22" s="53"/>
      <c r="D22" s="53"/>
      <c r="E22" s="53" t="s">
        <v>28</v>
      </c>
      <c r="F22" s="53"/>
      <c r="G22" s="53"/>
      <c r="H22" s="120"/>
    </row>
    <row r="23" ht="24" customHeight="1" spans="1:8">
      <c r="A23" s="53"/>
      <c r="B23" s="53"/>
      <c r="C23" s="53"/>
      <c r="D23" s="53"/>
      <c r="E23" s="53" t="s">
        <v>29</v>
      </c>
      <c r="F23" s="53"/>
      <c r="G23" s="53"/>
      <c r="H23" s="120"/>
    </row>
    <row r="24" ht="24" customHeight="1" spans="1:8">
      <c r="A24" s="53"/>
      <c r="B24" s="53"/>
      <c r="C24" s="53"/>
      <c r="D24" s="53"/>
      <c r="E24" s="53" t="s">
        <v>30</v>
      </c>
      <c r="F24" s="53"/>
      <c r="G24" s="53"/>
      <c r="H24" s="120"/>
    </row>
    <row r="25" ht="24" customHeight="1" spans="1:8">
      <c r="A25" s="53"/>
      <c r="B25" s="53"/>
      <c r="C25" s="53"/>
      <c r="D25" s="53"/>
      <c r="E25" s="53" t="s">
        <v>31</v>
      </c>
      <c r="F25" s="53">
        <v>80.17</v>
      </c>
      <c r="G25" s="53">
        <v>80.82</v>
      </c>
      <c r="H25" s="120">
        <f>(G25-F25)/F25*100</f>
        <v>0.810777098665326</v>
      </c>
    </row>
    <row r="26" ht="24" customHeight="1" spans="1:8">
      <c r="A26" s="53"/>
      <c r="B26" s="53"/>
      <c r="C26" s="53"/>
      <c r="D26" s="53"/>
      <c r="E26" s="53" t="s">
        <v>32</v>
      </c>
      <c r="F26" s="53"/>
      <c r="G26" s="53"/>
      <c r="H26" s="120"/>
    </row>
    <row r="27" ht="24" customHeight="1" spans="1:8">
      <c r="A27" s="53"/>
      <c r="B27" s="53"/>
      <c r="C27" s="53"/>
      <c r="D27" s="53"/>
      <c r="E27" s="53" t="s">
        <v>33</v>
      </c>
      <c r="F27" s="53"/>
      <c r="G27" s="53"/>
      <c r="H27" s="120"/>
    </row>
    <row r="28" ht="24" customHeight="1" spans="1:8">
      <c r="A28" s="53"/>
      <c r="B28" s="53"/>
      <c r="C28" s="53"/>
      <c r="D28" s="53"/>
      <c r="E28" s="79"/>
      <c r="F28" s="79"/>
      <c r="G28" s="79"/>
      <c r="H28" s="120"/>
    </row>
    <row r="29" ht="24" customHeight="1" spans="1:8">
      <c r="A29" s="54" t="s">
        <v>34</v>
      </c>
      <c r="B29" s="70">
        <f>SUM(B8:B28)</f>
        <v>1467.01</v>
      </c>
      <c r="C29" s="70">
        <f>SUM(C8:C28)</f>
        <v>2388.02</v>
      </c>
      <c r="D29" s="120">
        <f>(C29-B29)/B29*100</f>
        <v>62.7814397993197</v>
      </c>
      <c r="E29" s="54" t="s">
        <v>35</v>
      </c>
      <c r="F29" s="70">
        <f>SUM(F8:F27)</f>
        <v>1467.01</v>
      </c>
      <c r="G29" s="70">
        <f>SUM(G8:G27)</f>
        <v>2388.02</v>
      </c>
      <c r="H29" s="120">
        <f>(G29-F29)/F29*100</f>
        <v>62.7814397993197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1" sqref="A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/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1</v>
      </c>
    </row>
    <row r="4" ht="24" customHeight="1" spans="1:12">
      <c r="A4" s="7" t="s">
        <v>156</v>
      </c>
      <c r="B4" s="7" t="s">
        <v>157</v>
      </c>
      <c r="C4" s="8" t="s">
        <v>139</v>
      </c>
      <c r="D4" s="8"/>
      <c r="E4" s="8"/>
      <c r="F4" s="8"/>
      <c r="G4" s="8"/>
      <c r="H4" s="8"/>
      <c r="I4" s="8"/>
      <c r="J4" s="8"/>
      <c r="K4" s="8"/>
      <c r="L4" s="7" t="s">
        <v>72</v>
      </c>
    </row>
    <row r="5" ht="25.5" customHeight="1" spans="1:12">
      <c r="A5" s="9"/>
      <c r="B5" s="9"/>
      <c r="C5" s="10" t="s">
        <v>141</v>
      </c>
      <c r="D5" s="11" t="s">
        <v>158</v>
      </c>
      <c r="E5" s="12"/>
      <c r="F5" s="12"/>
      <c r="G5" s="12"/>
      <c r="H5" s="12"/>
      <c r="I5" s="22"/>
      <c r="J5" s="23" t="s">
        <v>142</v>
      </c>
      <c r="K5" s="23" t="s">
        <v>143</v>
      </c>
      <c r="L5" s="9"/>
    </row>
    <row r="6" ht="81" customHeight="1" spans="1:12">
      <c r="A6" s="13"/>
      <c r="B6" s="13"/>
      <c r="C6" s="10"/>
      <c r="D6" s="14" t="s">
        <v>144</v>
      </c>
      <c r="E6" s="10" t="s">
        <v>145</v>
      </c>
      <c r="F6" s="10" t="s">
        <v>146</v>
      </c>
      <c r="G6" s="10" t="s">
        <v>147</v>
      </c>
      <c r="H6" s="10" t="s">
        <v>148</v>
      </c>
      <c r="I6" s="24" t="s">
        <v>159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showGridLines="0" showZeros="0" topLeftCell="A14" workbookViewId="0">
      <selection activeCell="E24" sqref="E24"/>
    </sheetView>
  </sheetViews>
  <sheetFormatPr defaultColWidth="6.875" defaultRowHeight="11.25" outlineLevelCol="6"/>
  <cols>
    <col min="1" max="1" width="16" style="61" customWidth="1"/>
    <col min="2" max="2" width="39.12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62"/>
      <c r="B1" s="63"/>
      <c r="C1" s="63"/>
      <c r="D1" s="68"/>
      <c r="E1" s="68"/>
      <c r="F1" s="68"/>
      <c r="G1" s="68"/>
    </row>
    <row r="2" ht="29.25" customHeight="1" spans="1:7">
      <c r="A2" s="64" t="s">
        <v>36</v>
      </c>
      <c r="B2" s="64"/>
      <c r="C2" s="64"/>
      <c r="D2" s="64"/>
      <c r="E2" s="64"/>
      <c r="F2" s="64"/>
      <c r="G2" s="64"/>
    </row>
    <row r="3" ht="26.25" customHeight="1" spans="1:7">
      <c r="A3" s="44"/>
      <c r="B3" s="44"/>
      <c r="C3" s="44"/>
      <c r="D3" s="44"/>
      <c r="E3" s="44"/>
      <c r="F3" s="44"/>
      <c r="G3" s="107" t="s">
        <v>1</v>
      </c>
    </row>
    <row r="4" ht="26.25" customHeight="1" spans="1:7">
      <c r="A4" s="54" t="s">
        <v>37</v>
      </c>
      <c r="B4" s="54"/>
      <c r="C4" s="115" t="s">
        <v>34</v>
      </c>
      <c r="D4" s="116" t="s">
        <v>38</v>
      </c>
      <c r="E4" s="116" t="s">
        <v>39</v>
      </c>
      <c r="F4" s="116" t="s">
        <v>40</v>
      </c>
      <c r="G4" s="115" t="s">
        <v>41</v>
      </c>
    </row>
    <row r="5" s="60" customFormat="1" ht="47.25" customHeight="1" spans="1:7">
      <c r="A5" s="54" t="s">
        <v>42</v>
      </c>
      <c r="B5" s="54" t="s">
        <v>43</v>
      </c>
      <c r="C5" s="117"/>
      <c r="D5" s="116"/>
      <c r="E5" s="116"/>
      <c r="F5" s="116"/>
      <c r="G5" s="117"/>
    </row>
    <row r="6" s="60" customFormat="1" ht="25" customHeight="1" spans="1:7">
      <c r="A6" s="112"/>
      <c r="B6" s="51" t="s">
        <v>44</v>
      </c>
      <c r="C6" s="93">
        <v>2388.02</v>
      </c>
      <c r="D6" s="93">
        <v>2388.02</v>
      </c>
      <c r="E6" s="116"/>
      <c r="F6" s="116"/>
      <c r="G6" s="116"/>
    </row>
    <row r="7" s="60" customFormat="1" ht="25" customHeight="1" spans="1:7">
      <c r="A7" s="90">
        <v>208</v>
      </c>
      <c r="B7" s="91" t="s">
        <v>45</v>
      </c>
      <c r="C7" s="92">
        <f>C8</f>
        <v>376.97</v>
      </c>
      <c r="D7" s="92">
        <f>D8</f>
        <v>376.97</v>
      </c>
      <c r="E7" s="70"/>
      <c r="F7" s="70"/>
      <c r="G7" s="70"/>
    </row>
    <row r="8" s="60" customFormat="1" ht="25" customHeight="1" spans="1:7">
      <c r="A8" s="94">
        <v>20805</v>
      </c>
      <c r="B8" s="66" t="s">
        <v>46</v>
      </c>
      <c r="C8" s="95">
        <f>SUM(C9+C13)</f>
        <v>376.97</v>
      </c>
      <c r="D8" s="95">
        <f>SUM(D9+D13)</f>
        <v>376.97</v>
      </c>
      <c r="E8" s="70"/>
      <c r="F8" s="70"/>
      <c r="G8" s="70"/>
    </row>
    <row r="9" s="60" customFormat="1" ht="25" customHeight="1" spans="1:7">
      <c r="A9" s="94">
        <v>2080505</v>
      </c>
      <c r="B9" s="66" t="s">
        <v>47</v>
      </c>
      <c r="C9" s="95">
        <f>SUM(C10:C12)</f>
        <v>202.05</v>
      </c>
      <c r="D9" s="95">
        <f>SUM(D10:D12)</f>
        <v>202.05</v>
      </c>
      <c r="E9" s="70"/>
      <c r="F9" s="70"/>
      <c r="G9" s="70"/>
    </row>
    <row r="10" s="60" customFormat="1" ht="25" customHeight="1" spans="1:7">
      <c r="A10" s="94">
        <v>2080505</v>
      </c>
      <c r="B10" s="66" t="s">
        <v>48</v>
      </c>
      <c r="C10" s="95">
        <v>18.54</v>
      </c>
      <c r="D10" s="95">
        <v>18.54</v>
      </c>
      <c r="E10" s="70"/>
      <c r="F10" s="70"/>
      <c r="G10" s="70"/>
    </row>
    <row r="11" s="60" customFormat="1" ht="25" customHeight="1" spans="1:7">
      <c r="A11" s="94">
        <v>2080505</v>
      </c>
      <c r="B11" s="66" t="s">
        <v>49</v>
      </c>
      <c r="C11" s="95">
        <v>72.24</v>
      </c>
      <c r="D11" s="95">
        <v>72.24</v>
      </c>
      <c r="E11" s="70"/>
      <c r="F11" s="70"/>
      <c r="G11" s="70"/>
    </row>
    <row r="12" customFormat="1" ht="25" customHeight="1" spans="1:7">
      <c r="A12" s="94">
        <v>2080505</v>
      </c>
      <c r="B12" s="66" t="s">
        <v>50</v>
      </c>
      <c r="C12" s="95">
        <v>111.27</v>
      </c>
      <c r="D12" s="95">
        <v>111.27</v>
      </c>
      <c r="E12" s="70"/>
      <c r="F12" s="70"/>
      <c r="G12" s="70"/>
    </row>
    <row r="13" customFormat="1" ht="25" customHeight="1" spans="1:7">
      <c r="A13" s="94">
        <v>2080506</v>
      </c>
      <c r="B13" s="66" t="s">
        <v>51</v>
      </c>
      <c r="C13" s="95">
        <f>SUM(C14:C16)</f>
        <v>174.92</v>
      </c>
      <c r="D13" s="95">
        <f>SUM(D14:D16)</f>
        <v>174.92</v>
      </c>
      <c r="E13" s="53"/>
      <c r="F13" s="53"/>
      <c r="G13" s="53"/>
    </row>
    <row r="14" customFormat="1" ht="25" customHeight="1" spans="1:7">
      <c r="A14" s="94">
        <v>2080506</v>
      </c>
      <c r="B14" s="66" t="s">
        <v>48</v>
      </c>
      <c r="C14" s="95">
        <v>1.6</v>
      </c>
      <c r="D14" s="95">
        <v>1.6</v>
      </c>
      <c r="E14" s="53"/>
      <c r="F14" s="53"/>
      <c r="G14" s="53"/>
    </row>
    <row r="15" customFormat="1" ht="25" customHeight="1" spans="1:7">
      <c r="A15" s="94">
        <v>2080506</v>
      </c>
      <c r="B15" s="66" t="s">
        <v>49</v>
      </c>
      <c r="C15" s="95"/>
      <c r="D15" s="95"/>
      <c r="E15" s="53"/>
      <c r="F15" s="53"/>
      <c r="G15" s="53"/>
    </row>
    <row r="16" customFormat="1" ht="25" customHeight="1" spans="1:7">
      <c r="A16" s="94">
        <v>2080506</v>
      </c>
      <c r="B16" s="66" t="s">
        <v>50</v>
      </c>
      <c r="C16" s="95">
        <v>173.32</v>
      </c>
      <c r="D16" s="95">
        <v>173.32</v>
      </c>
      <c r="E16" s="53"/>
      <c r="F16" s="53"/>
      <c r="G16" s="53"/>
    </row>
    <row r="17" ht="25" customHeight="1" spans="1:7">
      <c r="A17" s="90">
        <v>215</v>
      </c>
      <c r="B17" s="91" t="s">
        <v>52</v>
      </c>
      <c r="C17" s="96">
        <v>1930.23</v>
      </c>
      <c r="D17" s="96">
        <v>1930.23</v>
      </c>
      <c r="E17" s="53"/>
      <c r="F17" s="53"/>
      <c r="G17" s="53"/>
    </row>
    <row r="18" ht="25" customHeight="1" spans="1:7">
      <c r="A18" s="94">
        <v>21506</v>
      </c>
      <c r="B18" s="118" t="s">
        <v>53</v>
      </c>
      <c r="C18" s="53">
        <v>1930.23</v>
      </c>
      <c r="D18" s="53">
        <v>1930.23</v>
      </c>
      <c r="E18" s="53"/>
      <c r="F18" s="53"/>
      <c r="G18" s="53"/>
    </row>
    <row r="19" ht="25" customHeight="1" spans="1:7">
      <c r="A19" s="94">
        <v>2150601</v>
      </c>
      <c r="B19" s="53" t="s">
        <v>54</v>
      </c>
      <c r="C19" s="53">
        <v>121.49</v>
      </c>
      <c r="D19" s="53">
        <v>121.49</v>
      </c>
      <c r="E19" s="53"/>
      <c r="F19" s="53"/>
      <c r="G19" s="53"/>
    </row>
    <row r="20" ht="25" customHeight="1" spans="1:7">
      <c r="A20" s="94">
        <v>2150601</v>
      </c>
      <c r="B20" s="66" t="s">
        <v>48</v>
      </c>
      <c r="C20" s="53">
        <v>121.49</v>
      </c>
      <c r="D20" s="53">
        <v>121.49</v>
      </c>
      <c r="E20" s="99"/>
      <c r="F20" s="99"/>
      <c r="G20" s="99"/>
    </row>
    <row r="21" ht="25" customHeight="1" spans="1:7">
      <c r="A21" s="94">
        <v>2150699</v>
      </c>
      <c r="B21" s="66" t="s">
        <v>55</v>
      </c>
      <c r="C21" s="53">
        <v>1808.74</v>
      </c>
      <c r="D21" s="53">
        <v>1808.74</v>
      </c>
      <c r="E21" s="99"/>
      <c r="F21" s="99"/>
      <c r="G21" s="99"/>
    </row>
    <row r="22" ht="25" customHeight="1" spans="1:7">
      <c r="A22" s="94">
        <v>2150699</v>
      </c>
      <c r="B22" s="66" t="s">
        <v>49</v>
      </c>
      <c r="C22" s="53">
        <v>828.22</v>
      </c>
      <c r="D22" s="53">
        <v>828.22</v>
      </c>
      <c r="E22" s="99"/>
      <c r="F22" s="99"/>
      <c r="G22" s="99"/>
    </row>
    <row r="23" ht="25" customHeight="1" spans="1:7">
      <c r="A23" s="94">
        <v>2150699</v>
      </c>
      <c r="B23" s="66" t="s">
        <v>50</v>
      </c>
      <c r="C23" s="53">
        <v>980.52</v>
      </c>
      <c r="D23" s="53">
        <v>980.52</v>
      </c>
      <c r="E23" s="99"/>
      <c r="F23" s="99"/>
      <c r="G23" s="99"/>
    </row>
    <row r="24" ht="25" customHeight="1" spans="1:7">
      <c r="A24" s="90">
        <v>221</v>
      </c>
      <c r="B24" s="91" t="s">
        <v>56</v>
      </c>
      <c r="C24" s="96">
        <f>C25</f>
        <v>80.82</v>
      </c>
      <c r="D24" s="96">
        <f>D25</f>
        <v>80.82</v>
      </c>
      <c r="E24" s="99"/>
      <c r="F24" s="99"/>
      <c r="G24" s="99"/>
    </row>
    <row r="25" ht="25" customHeight="1" spans="1:7">
      <c r="A25" s="94">
        <v>22102</v>
      </c>
      <c r="B25" s="66" t="s">
        <v>57</v>
      </c>
      <c r="C25" s="95">
        <f>C26</f>
        <v>80.82</v>
      </c>
      <c r="D25" s="95">
        <f>D26</f>
        <v>80.82</v>
      </c>
      <c r="E25" s="99"/>
      <c r="F25" s="99"/>
      <c r="G25" s="99"/>
    </row>
    <row r="26" ht="25" customHeight="1" spans="1:7">
      <c r="A26" s="94">
        <v>2210201</v>
      </c>
      <c r="B26" s="66" t="s">
        <v>58</v>
      </c>
      <c r="C26" s="95">
        <f>C27+C28+C29</f>
        <v>80.82</v>
      </c>
      <c r="D26" s="95">
        <f>D27+D28+D29</f>
        <v>80.82</v>
      </c>
      <c r="E26" s="99"/>
      <c r="F26" s="99"/>
      <c r="G26" s="99"/>
    </row>
    <row r="27" ht="25" customHeight="1" spans="1:7">
      <c r="A27" s="94">
        <v>2210201</v>
      </c>
      <c r="B27" s="66" t="s">
        <v>48</v>
      </c>
      <c r="C27" s="95">
        <v>7.41</v>
      </c>
      <c r="D27" s="95">
        <v>7.41</v>
      </c>
      <c r="E27" s="99"/>
      <c r="F27" s="99"/>
      <c r="G27" s="99"/>
    </row>
    <row r="28" ht="25" customHeight="1" spans="1:7">
      <c r="A28" s="94">
        <v>2210201</v>
      </c>
      <c r="B28" s="66" t="s">
        <v>49</v>
      </c>
      <c r="C28" s="95">
        <v>28.9</v>
      </c>
      <c r="D28" s="95">
        <v>28.9</v>
      </c>
      <c r="E28" s="99"/>
      <c r="F28" s="99"/>
      <c r="G28" s="99"/>
    </row>
    <row r="29" ht="25" customHeight="1" spans="1:7">
      <c r="A29" s="94">
        <v>2210201</v>
      </c>
      <c r="B29" s="66" t="s">
        <v>50</v>
      </c>
      <c r="C29" s="95">
        <v>44.51</v>
      </c>
      <c r="D29" s="95">
        <v>44.51</v>
      </c>
      <c r="E29" s="99"/>
      <c r="F29" s="99"/>
      <c r="G29" s="99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showGridLines="0" showZeros="0" workbookViewId="0">
      <selection activeCell="C18" sqref="C18:C24"/>
    </sheetView>
  </sheetViews>
  <sheetFormatPr defaultColWidth="6.875" defaultRowHeight="11.25" outlineLevelCol="4"/>
  <cols>
    <col min="1" max="1" width="15.75" style="61" customWidth="1"/>
    <col min="2" max="2" width="42.625" style="61" customWidth="1"/>
    <col min="3" max="5" width="24.125" style="61" customWidth="1"/>
    <col min="6" max="16384" width="6.875" style="61"/>
  </cols>
  <sheetData>
    <row r="1" ht="16.5" customHeight="1" spans="1:5">
      <c r="A1" s="62"/>
      <c r="B1" s="63"/>
      <c r="C1" s="63"/>
      <c r="D1" s="68"/>
      <c r="E1" s="68"/>
    </row>
    <row r="2" ht="16.5" customHeight="1" spans="1:5">
      <c r="A2" s="63"/>
      <c r="B2" s="63"/>
      <c r="C2" s="63"/>
      <c r="D2" s="68"/>
      <c r="E2" s="68"/>
    </row>
    <row r="3" ht="29.25" customHeight="1" spans="1:5">
      <c r="A3" s="64" t="s">
        <v>59</v>
      </c>
      <c r="B3" s="64"/>
      <c r="C3" s="64"/>
      <c r="D3" s="64"/>
      <c r="E3" s="64"/>
    </row>
    <row r="4" ht="26.25" customHeight="1" spans="1:5">
      <c r="A4" s="44"/>
      <c r="B4" s="44"/>
      <c r="C4" s="44"/>
      <c r="D4" s="44"/>
      <c r="E4" s="107" t="s">
        <v>1</v>
      </c>
    </row>
    <row r="5" ht="26.25" customHeight="1" spans="1:5">
      <c r="A5" s="108" t="s">
        <v>37</v>
      </c>
      <c r="B5" s="109"/>
      <c r="C5" s="110" t="s">
        <v>35</v>
      </c>
      <c r="D5" s="110" t="s">
        <v>60</v>
      </c>
      <c r="E5" s="110" t="s">
        <v>61</v>
      </c>
    </row>
    <row r="6" s="60" customFormat="1" ht="27.75" customHeight="1" spans="1:5">
      <c r="A6" s="54" t="s">
        <v>42</v>
      </c>
      <c r="B6" s="54" t="s">
        <v>43</v>
      </c>
      <c r="C6" s="111"/>
      <c r="D6" s="111"/>
      <c r="E6" s="111"/>
    </row>
    <row r="7" s="60" customFormat="1" ht="27.75" customHeight="1" spans="1:5">
      <c r="A7" s="112"/>
      <c r="B7" s="51" t="s">
        <v>44</v>
      </c>
      <c r="C7" s="113">
        <f>C8+C18+C25</f>
        <v>2388.02</v>
      </c>
      <c r="D7" s="114">
        <f>D8+D18+D25</f>
        <v>2349.7</v>
      </c>
      <c r="E7" s="113">
        <f>E8+E18+E25</f>
        <v>38.32</v>
      </c>
    </row>
    <row r="8" s="60" customFormat="1" ht="30" customHeight="1" spans="1:5">
      <c r="A8" s="90">
        <v>208</v>
      </c>
      <c r="B8" s="91" t="s">
        <v>45</v>
      </c>
      <c r="C8" s="92">
        <f>C9</f>
        <v>376.97</v>
      </c>
      <c r="D8" s="92">
        <f>D9</f>
        <v>376.97</v>
      </c>
      <c r="E8" s="70"/>
    </row>
    <row r="9" s="60" customFormat="1" ht="30" customHeight="1" spans="1:5">
      <c r="A9" s="94">
        <v>20805</v>
      </c>
      <c r="B9" s="66" t="s">
        <v>46</v>
      </c>
      <c r="C9" s="95">
        <f>SUM(C10+C14)</f>
        <v>376.97</v>
      </c>
      <c r="D9" s="95">
        <f>SUM(D10+D14)</f>
        <v>376.97</v>
      </c>
      <c r="E9" s="70"/>
    </row>
    <row r="10" s="60" customFormat="1" ht="30" customHeight="1" spans="1:5">
      <c r="A10" s="94">
        <v>2080505</v>
      </c>
      <c r="B10" s="66" t="s">
        <v>47</v>
      </c>
      <c r="C10" s="95">
        <f>SUM(C11:C13)</f>
        <v>202.05</v>
      </c>
      <c r="D10" s="95">
        <f>SUM(D11:D13)</f>
        <v>202.05</v>
      </c>
      <c r="E10" s="70"/>
    </row>
    <row r="11" s="60" customFormat="1" ht="30" customHeight="1" spans="1:5">
      <c r="A11" s="94">
        <v>2080505</v>
      </c>
      <c r="B11" s="66" t="s">
        <v>48</v>
      </c>
      <c r="C11" s="95">
        <v>18.54</v>
      </c>
      <c r="D11" s="95">
        <v>18.54</v>
      </c>
      <c r="E11" s="70"/>
    </row>
    <row r="12" customFormat="1" ht="30" customHeight="1" spans="1:5">
      <c r="A12" s="94">
        <v>2080505</v>
      </c>
      <c r="B12" s="66" t="s">
        <v>49</v>
      </c>
      <c r="C12" s="95">
        <v>72.24</v>
      </c>
      <c r="D12" s="95">
        <v>72.24</v>
      </c>
      <c r="E12" s="71"/>
    </row>
    <row r="13" customFormat="1" ht="30" customHeight="1" spans="1:5">
      <c r="A13" s="94">
        <v>2080505</v>
      </c>
      <c r="B13" s="66" t="s">
        <v>50</v>
      </c>
      <c r="C13" s="95">
        <v>111.27</v>
      </c>
      <c r="D13" s="95">
        <v>111.27</v>
      </c>
      <c r="E13" s="53"/>
    </row>
    <row r="14" customFormat="1" ht="30" customHeight="1" spans="1:5">
      <c r="A14" s="94">
        <v>2080506</v>
      </c>
      <c r="B14" s="66" t="s">
        <v>51</v>
      </c>
      <c r="C14" s="95">
        <f>SUM(C15:C17)</f>
        <v>174.92</v>
      </c>
      <c r="D14" s="95">
        <f>SUM(D15:D17)</f>
        <v>174.92</v>
      </c>
      <c r="E14" s="53"/>
    </row>
    <row r="15" customFormat="1" ht="30" customHeight="1" spans="1:5">
      <c r="A15" s="94">
        <v>2080506</v>
      </c>
      <c r="B15" s="66" t="s">
        <v>48</v>
      </c>
      <c r="C15" s="95">
        <v>1.6</v>
      </c>
      <c r="D15" s="95">
        <v>1.6</v>
      </c>
      <c r="E15" s="53"/>
    </row>
    <row r="16" customFormat="1" ht="30" customHeight="1" spans="1:5">
      <c r="A16" s="94">
        <v>2080506</v>
      </c>
      <c r="B16" s="66" t="s">
        <v>49</v>
      </c>
      <c r="C16" s="95"/>
      <c r="D16" s="95"/>
      <c r="E16" s="53"/>
    </row>
    <row r="17" customFormat="1" ht="30" customHeight="1" spans="1:5">
      <c r="A17" s="94">
        <v>2080506</v>
      </c>
      <c r="B17" s="66" t="s">
        <v>50</v>
      </c>
      <c r="C17" s="95">
        <v>173.32</v>
      </c>
      <c r="D17" s="95">
        <v>173.32</v>
      </c>
      <c r="E17" s="53"/>
    </row>
    <row r="18" customFormat="1" ht="30" customHeight="1" spans="1:5">
      <c r="A18" s="90">
        <v>215</v>
      </c>
      <c r="B18" s="91" t="s">
        <v>52</v>
      </c>
      <c r="C18" s="96">
        <f>C19</f>
        <v>1930.23</v>
      </c>
      <c r="D18" s="96">
        <f>D19</f>
        <v>1891.91</v>
      </c>
      <c r="E18" s="96">
        <f>E19</f>
        <v>38.32</v>
      </c>
    </row>
    <row r="19" customFormat="1" ht="30" customHeight="1" spans="1:5">
      <c r="A19" s="94">
        <v>21506</v>
      </c>
      <c r="B19" s="67" t="s">
        <v>53</v>
      </c>
      <c r="C19" s="53">
        <f>C20+C22</f>
        <v>1930.23</v>
      </c>
      <c r="D19" s="53">
        <f>D20+D22</f>
        <v>1891.91</v>
      </c>
      <c r="E19" s="53">
        <f>E20+E22</f>
        <v>38.32</v>
      </c>
    </row>
    <row r="20" customFormat="1" ht="30" customHeight="1" spans="1:5">
      <c r="A20" s="94">
        <v>2150601</v>
      </c>
      <c r="B20" s="53" t="s">
        <v>54</v>
      </c>
      <c r="C20" s="53">
        <f>C21</f>
        <v>121.49</v>
      </c>
      <c r="D20" s="53">
        <f>D21</f>
        <v>121.49</v>
      </c>
      <c r="E20" s="53"/>
    </row>
    <row r="21" customFormat="1" ht="30" customHeight="1" spans="1:5">
      <c r="A21" s="94">
        <v>2150601</v>
      </c>
      <c r="B21" s="66" t="s">
        <v>48</v>
      </c>
      <c r="C21" s="53">
        <v>121.49</v>
      </c>
      <c r="D21" s="53">
        <v>121.49</v>
      </c>
      <c r="E21" s="53"/>
    </row>
    <row r="22" customFormat="1" ht="30" customHeight="1" spans="1:5">
      <c r="A22" s="94">
        <v>2150699</v>
      </c>
      <c r="B22" s="66" t="s">
        <v>55</v>
      </c>
      <c r="C22" s="53">
        <f>C23+C24</f>
        <v>1808.74</v>
      </c>
      <c r="D22" s="53">
        <f>D23+D24</f>
        <v>1770.42</v>
      </c>
      <c r="E22" s="53">
        <f>E23+E24</f>
        <v>38.32</v>
      </c>
    </row>
    <row r="23" customFormat="1" ht="30" customHeight="1" spans="1:5">
      <c r="A23" s="94">
        <v>2150699</v>
      </c>
      <c r="B23" s="66" t="s">
        <v>49</v>
      </c>
      <c r="C23" s="53">
        <f>D23+E23</f>
        <v>828.22</v>
      </c>
      <c r="D23" s="97">
        <v>792.4</v>
      </c>
      <c r="E23" s="53">
        <v>35.82</v>
      </c>
    </row>
    <row r="24" customFormat="1" ht="30" customHeight="1" spans="1:5">
      <c r="A24" s="94">
        <v>2150699</v>
      </c>
      <c r="B24" s="66" t="s">
        <v>50</v>
      </c>
      <c r="C24" s="53">
        <v>980.52</v>
      </c>
      <c r="D24" s="53">
        <v>978.02</v>
      </c>
      <c r="E24" s="53">
        <v>2.5</v>
      </c>
    </row>
    <row r="25" customFormat="1" ht="30" customHeight="1" spans="1:5">
      <c r="A25" s="90">
        <v>221</v>
      </c>
      <c r="B25" s="91" t="s">
        <v>56</v>
      </c>
      <c r="C25" s="96">
        <f>C26</f>
        <v>80.82</v>
      </c>
      <c r="D25" s="96">
        <f>D26</f>
        <v>80.82</v>
      </c>
      <c r="E25" s="53"/>
    </row>
    <row r="26" customFormat="1" ht="30" customHeight="1" spans="1:5">
      <c r="A26" s="94">
        <v>22102</v>
      </c>
      <c r="B26" s="66" t="s">
        <v>57</v>
      </c>
      <c r="C26" s="95">
        <f>C27</f>
        <v>80.82</v>
      </c>
      <c r="D26" s="95">
        <f>D27</f>
        <v>80.82</v>
      </c>
      <c r="E26" s="53"/>
    </row>
    <row r="27" ht="30" customHeight="1" spans="1:5">
      <c r="A27" s="94">
        <v>2210201</v>
      </c>
      <c r="B27" s="66" t="s">
        <v>58</v>
      </c>
      <c r="C27" s="95">
        <f>C28+C29+C30</f>
        <v>80.82</v>
      </c>
      <c r="D27" s="95">
        <f>D28+D29+D30</f>
        <v>80.82</v>
      </c>
      <c r="E27" s="53"/>
    </row>
    <row r="28" ht="30" customHeight="1" spans="1:5">
      <c r="A28" s="94">
        <v>2210201</v>
      </c>
      <c r="B28" s="66" t="s">
        <v>48</v>
      </c>
      <c r="C28" s="95">
        <v>7.41</v>
      </c>
      <c r="D28" s="95">
        <v>7.41</v>
      </c>
      <c r="E28" s="53"/>
    </row>
    <row r="29" ht="30" customHeight="1" spans="1:5">
      <c r="A29" s="94">
        <v>2210201</v>
      </c>
      <c r="B29" s="66" t="s">
        <v>49</v>
      </c>
      <c r="C29" s="95">
        <v>28.9</v>
      </c>
      <c r="D29" s="95">
        <v>28.9</v>
      </c>
      <c r="E29" s="53"/>
    </row>
    <row r="30" ht="30" customHeight="1" spans="1:5">
      <c r="A30" s="94">
        <v>2210201</v>
      </c>
      <c r="B30" s="66" t="s">
        <v>50</v>
      </c>
      <c r="C30" s="95">
        <v>44.51</v>
      </c>
      <c r="D30" s="95">
        <v>44.51</v>
      </c>
      <c r="E30" s="53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D29" sqref="D29:E29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44"/>
      <c r="B1" s="101"/>
      <c r="C1" s="101"/>
      <c r="D1" s="101"/>
      <c r="E1" s="101"/>
      <c r="F1" s="102"/>
    </row>
    <row r="2" ht="18.75" customHeight="1" spans="1:6">
      <c r="A2" s="103"/>
      <c r="B2" s="101"/>
      <c r="C2" s="101"/>
      <c r="D2" s="101"/>
      <c r="E2" s="101"/>
      <c r="F2" s="102"/>
    </row>
    <row r="3" ht="21" customHeight="1" spans="1:6">
      <c r="A3" s="47" t="s">
        <v>62</v>
      </c>
      <c r="B3" s="47"/>
      <c r="C3" s="47"/>
      <c r="D3" s="47"/>
      <c r="E3" s="47"/>
      <c r="F3" s="47"/>
    </row>
    <row r="4" ht="14.25" customHeight="1" spans="1:6">
      <c r="A4" s="104"/>
      <c r="B4" s="104"/>
      <c r="C4" s="104"/>
      <c r="D4" s="104"/>
      <c r="E4" s="104"/>
      <c r="F4" s="49" t="s">
        <v>1</v>
      </c>
    </row>
    <row r="5" ht="24" customHeight="1" spans="1:6">
      <c r="A5" s="122" t="s">
        <v>2</v>
      </c>
      <c r="B5" s="54"/>
      <c r="C5" s="122" t="s">
        <v>3</v>
      </c>
      <c r="D5" s="54"/>
      <c r="E5" s="54"/>
      <c r="F5" s="54"/>
    </row>
    <row r="6" ht="24" customHeight="1" spans="1:6">
      <c r="A6" s="122" t="s">
        <v>4</v>
      </c>
      <c r="B6" s="122" t="s">
        <v>5</v>
      </c>
      <c r="C6" s="54" t="s">
        <v>37</v>
      </c>
      <c r="D6" s="54" t="s">
        <v>5</v>
      </c>
      <c r="E6" s="54"/>
      <c r="F6" s="54"/>
    </row>
    <row r="7" ht="24" customHeight="1" spans="1:6">
      <c r="A7" s="54"/>
      <c r="B7" s="54"/>
      <c r="C7" s="54"/>
      <c r="D7" s="54" t="s">
        <v>63</v>
      </c>
      <c r="E7" s="54" t="s">
        <v>38</v>
      </c>
      <c r="F7" s="54" t="s">
        <v>64</v>
      </c>
    </row>
    <row r="8" ht="24" customHeight="1" spans="1:6">
      <c r="A8" s="53" t="s">
        <v>10</v>
      </c>
      <c r="B8" s="53">
        <v>2388.02</v>
      </c>
      <c r="C8" s="66" t="s">
        <v>11</v>
      </c>
      <c r="D8" s="66"/>
      <c r="E8" s="66"/>
      <c r="F8" s="70"/>
    </row>
    <row r="9" ht="24" customHeight="1" spans="1:6">
      <c r="A9" s="53" t="s">
        <v>65</v>
      </c>
      <c r="B9" s="70"/>
      <c r="C9" s="66" t="s">
        <v>13</v>
      </c>
      <c r="D9" s="66"/>
      <c r="E9" s="66"/>
      <c r="F9" s="70"/>
    </row>
    <row r="10" ht="24" customHeight="1" spans="1:6">
      <c r="A10" s="53"/>
      <c r="B10" s="53"/>
      <c r="C10" s="66" t="s">
        <v>15</v>
      </c>
      <c r="D10" s="66"/>
      <c r="E10" s="66"/>
      <c r="F10" s="70"/>
    </row>
    <row r="11" ht="24" customHeight="1" spans="1:6">
      <c r="A11" s="53"/>
      <c r="B11" s="53"/>
      <c r="C11" s="53" t="s">
        <v>17</v>
      </c>
      <c r="D11" s="53"/>
      <c r="E11" s="53"/>
      <c r="F11" s="70"/>
    </row>
    <row r="12" ht="24" customHeight="1" spans="1:6">
      <c r="A12" s="53"/>
      <c r="B12" s="53"/>
      <c r="C12" s="66" t="s">
        <v>18</v>
      </c>
      <c r="D12" s="66"/>
      <c r="E12" s="66"/>
      <c r="F12" s="70"/>
    </row>
    <row r="13" ht="24" customHeight="1" spans="1:6">
      <c r="A13" s="53"/>
      <c r="B13" s="53"/>
      <c r="C13" s="66" t="s">
        <v>19</v>
      </c>
      <c r="D13" s="66"/>
      <c r="E13" s="66"/>
      <c r="F13" s="70"/>
    </row>
    <row r="14" ht="24" customHeight="1" spans="1:6">
      <c r="A14" s="53"/>
      <c r="B14" s="53"/>
      <c r="C14" s="53" t="s">
        <v>20</v>
      </c>
      <c r="D14" s="53"/>
      <c r="E14" s="53"/>
      <c r="F14" s="53"/>
    </row>
    <row r="15" ht="24" customHeight="1" spans="1:6">
      <c r="A15" s="53"/>
      <c r="B15" s="53"/>
      <c r="C15" s="53" t="s">
        <v>21</v>
      </c>
      <c r="D15" s="105">
        <v>376.97</v>
      </c>
      <c r="E15" s="105">
        <v>376.97</v>
      </c>
      <c r="F15" s="53"/>
    </row>
    <row r="16" ht="24" customHeight="1" spans="1:6">
      <c r="A16" s="53"/>
      <c r="B16" s="53"/>
      <c r="C16" s="66" t="s">
        <v>22</v>
      </c>
      <c r="D16" s="106"/>
      <c r="E16" s="106"/>
      <c r="F16" s="53"/>
    </row>
    <row r="17" ht="24" customHeight="1" spans="1:6">
      <c r="A17" s="53"/>
      <c r="B17" s="53"/>
      <c r="C17" s="66" t="s">
        <v>23</v>
      </c>
      <c r="D17" s="106"/>
      <c r="E17" s="106"/>
      <c r="F17" s="53"/>
    </row>
    <row r="18" ht="24" customHeight="1" spans="1:6">
      <c r="A18" s="53"/>
      <c r="B18" s="53"/>
      <c r="C18" s="53" t="s">
        <v>24</v>
      </c>
      <c r="D18" s="105"/>
      <c r="E18" s="105"/>
      <c r="F18" s="53"/>
    </row>
    <row r="19" ht="24" customHeight="1" spans="1:6">
      <c r="A19" s="53"/>
      <c r="B19" s="53"/>
      <c r="C19" s="53" t="s">
        <v>25</v>
      </c>
      <c r="D19" s="53"/>
      <c r="E19" s="53"/>
      <c r="F19" s="53"/>
    </row>
    <row r="20" ht="24" customHeight="1" spans="1:6">
      <c r="A20" s="53"/>
      <c r="B20" s="53"/>
      <c r="C20" s="53" t="s">
        <v>26</v>
      </c>
      <c r="D20" s="53"/>
      <c r="E20" s="53"/>
      <c r="F20" s="53"/>
    </row>
    <row r="21" ht="24" customHeight="1" spans="1:6">
      <c r="A21" s="53"/>
      <c r="B21" s="53"/>
      <c r="C21" s="53" t="s">
        <v>27</v>
      </c>
      <c r="D21" s="53">
        <v>1930.23</v>
      </c>
      <c r="E21" s="53">
        <v>1930.23</v>
      </c>
      <c r="F21" s="53"/>
    </row>
    <row r="22" ht="24" customHeight="1" spans="1:6">
      <c r="A22" s="53"/>
      <c r="B22" s="53"/>
      <c r="C22" s="53" t="s">
        <v>28</v>
      </c>
      <c r="D22" s="53"/>
      <c r="E22" s="53"/>
      <c r="F22" s="53"/>
    </row>
    <row r="23" ht="24" customHeight="1" spans="1:6">
      <c r="A23" s="53"/>
      <c r="B23" s="53"/>
      <c r="C23" s="53" t="s">
        <v>29</v>
      </c>
      <c r="D23" s="53"/>
      <c r="E23" s="53"/>
      <c r="F23" s="53"/>
    </row>
    <row r="24" ht="24" customHeight="1" spans="1:6">
      <c r="A24" s="53"/>
      <c r="B24" s="53"/>
      <c r="C24" s="53" t="s">
        <v>30</v>
      </c>
      <c r="D24" s="53"/>
      <c r="E24" s="53"/>
      <c r="F24" s="53"/>
    </row>
    <row r="25" ht="24" customHeight="1" spans="1:6">
      <c r="A25" s="53"/>
      <c r="B25" s="53"/>
      <c r="C25" s="53" t="s">
        <v>31</v>
      </c>
      <c r="D25" s="53">
        <v>80.82</v>
      </c>
      <c r="E25" s="53">
        <v>80.82</v>
      </c>
      <c r="F25" s="53"/>
    </row>
    <row r="26" ht="24" customHeight="1" spans="1:6">
      <c r="A26" s="53"/>
      <c r="B26" s="53"/>
      <c r="C26" s="53" t="s">
        <v>32</v>
      </c>
      <c r="D26" s="53"/>
      <c r="E26" s="53"/>
      <c r="F26" s="53"/>
    </row>
    <row r="27" ht="24" customHeight="1" spans="1:6">
      <c r="A27" s="53"/>
      <c r="B27" s="53"/>
      <c r="C27" s="53" t="s">
        <v>33</v>
      </c>
      <c r="D27" s="53"/>
      <c r="E27" s="53"/>
      <c r="F27" s="53"/>
    </row>
    <row r="28" ht="24" customHeight="1" spans="1:6">
      <c r="A28" s="53"/>
      <c r="B28" s="53"/>
      <c r="C28" s="53"/>
      <c r="D28" s="53"/>
      <c r="E28" s="53"/>
      <c r="F28" s="53"/>
    </row>
    <row r="29" ht="24" customHeight="1" spans="1:6">
      <c r="A29" s="54" t="s">
        <v>34</v>
      </c>
      <c r="B29" s="70">
        <f>SUM(B8:B28)</f>
        <v>2388.02</v>
      </c>
      <c r="C29" s="54" t="s">
        <v>35</v>
      </c>
      <c r="D29" s="70">
        <f>SUM(D8:D27)</f>
        <v>2388.02</v>
      </c>
      <c r="E29" s="70">
        <f>SUM(E8:E27)</f>
        <v>2388.02</v>
      </c>
      <c r="F29" s="54">
        <f>SUM(F8:F27)</f>
        <v>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showGridLines="0" showZeros="0" topLeftCell="A19" workbookViewId="0">
      <selection activeCell="A25" sqref="$A25:$XFD25"/>
    </sheetView>
  </sheetViews>
  <sheetFormatPr defaultColWidth="6.875" defaultRowHeight="11.25"/>
  <cols>
    <col min="1" max="1" width="11.625" style="61" customWidth="1"/>
    <col min="2" max="2" width="42.62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62"/>
      <c r="B1" s="63"/>
      <c r="C1" s="63"/>
      <c r="D1" s="63"/>
      <c r="E1" s="63"/>
      <c r="F1" s="63"/>
      <c r="G1" s="63"/>
      <c r="H1" s="63"/>
      <c r="I1" s="68"/>
      <c r="J1" s="68"/>
      <c r="K1" s="68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8"/>
      <c r="J2" s="68"/>
      <c r="K2" s="68"/>
    </row>
    <row r="3" ht="29.25" customHeight="1" spans="1:11">
      <c r="A3" s="64" t="s">
        <v>66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ht="26.25" customHeight="1" spans="1:11">
      <c r="A5" s="54" t="s">
        <v>37</v>
      </c>
      <c r="B5" s="54"/>
      <c r="C5" s="54" t="s">
        <v>67</v>
      </c>
      <c r="D5" s="54"/>
      <c r="E5" s="54"/>
      <c r="F5" s="54" t="s">
        <v>68</v>
      </c>
      <c r="G5" s="54"/>
      <c r="H5" s="54"/>
      <c r="I5" s="54" t="s">
        <v>69</v>
      </c>
      <c r="J5" s="54"/>
      <c r="K5" s="54"/>
    </row>
    <row r="6" s="60" customFormat="1" ht="30.75" customHeight="1" spans="1:11">
      <c r="A6" s="54" t="s">
        <v>42</v>
      </c>
      <c r="B6" s="54" t="s">
        <v>43</v>
      </c>
      <c r="C6" s="54" t="s">
        <v>44</v>
      </c>
      <c r="D6" s="54" t="s">
        <v>60</v>
      </c>
      <c r="E6" s="54" t="s">
        <v>61</v>
      </c>
      <c r="F6" s="54" t="s">
        <v>44</v>
      </c>
      <c r="G6" s="54" t="s">
        <v>60</v>
      </c>
      <c r="H6" s="54" t="s">
        <v>61</v>
      </c>
      <c r="I6" s="54" t="s">
        <v>44</v>
      </c>
      <c r="J6" s="54" t="s">
        <v>60</v>
      </c>
      <c r="K6" s="54" t="s">
        <v>61</v>
      </c>
    </row>
    <row r="7" s="85" customFormat="1" ht="30.75" customHeight="1" spans="1:11">
      <c r="A7" s="51"/>
      <c r="B7" s="51" t="s">
        <v>44</v>
      </c>
      <c r="C7" s="87">
        <f t="shared" ref="C7:H7" si="0">C8+C18+C25</f>
        <v>1467.01</v>
      </c>
      <c r="D7" s="87">
        <f t="shared" si="0"/>
        <v>1464.32</v>
      </c>
      <c r="E7" s="87">
        <v>2.69</v>
      </c>
      <c r="F7" s="88">
        <f t="shared" si="0"/>
        <v>2388.02</v>
      </c>
      <c r="G7" s="89">
        <f t="shared" si="0"/>
        <v>2349.7</v>
      </c>
      <c r="H7" s="88">
        <f t="shared" si="0"/>
        <v>38.32</v>
      </c>
      <c r="I7" s="87">
        <f>(F7-C7)/C7*100</f>
        <v>62.7814397993197</v>
      </c>
      <c r="J7" s="87">
        <f>(G7-D7)/D7*100</f>
        <v>60.4635598776224</v>
      </c>
      <c r="K7" s="87">
        <f>(H7-E7)/E7*100</f>
        <v>1324.53531598513</v>
      </c>
    </row>
    <row r="8" s="85" customFormat="1" ht="30.75" customHeight="1" spans="1:11">
      <c r="A8" s="90">
        <v>208</v>
      </c>
      <c r="B8" s="91" t="s">
        <v>45</v>
      </c>
      <c r="C8" s="87">
        <f>C9+C14</f>
        <v>200.41</v>
      </c>
      <c r="D8" s="87">
        <f>D9+D14</f>
        <v>200.41</v>
      </c>
      <c r="E8" s="87"/>
      <c r="F8" s="92">
        <f>F9</f>
        <v>376.97</v>
      </c>
      <c r="G8" s="92">
        <f>G9</f>
        <v>376.97</v>
      </c>
      <c r="H8" s="93"/>
      <c r="I8" s="87">
        <f t="shared" ref="I8:I30" si="1">(F8-C8)/C8*100</f>
        <v>88.0993962377127</v>
      </c>
      <c r="J8" s="87">
        <f t="shared" ref="J8:J30" si="2">(G8-D8)/D8*100</f>
        <v>88.0993962377127</v>
      </c>
      <c r="K8" s="87"/>
    </row>
    <row r="9" s="60" customFormat="1" ht="30.75" customHeight="1" spans="1:11">
      <c r="A9" s="94">
        <v>20805</v>
      </c>
      <c r="B9" s="66" t="s">
        <v>46</v>
      </c>
      <c r="C9" s="52">
        <f>C10</f>
        <v>200.41</v>
      </c>
      <c r="D9" s="52">
        <f>D10</f>
        <v>200.41</v>
      </c>
      <c r="E9" s="52"/>
      <c r="F9" s="95">
        <f>SUM(F10+F14)</f>
        <v>376.97</v>
      </c>
      <c r="G9" s="95">
        <f>SUM(G10+G14)</f>
        <v>376.97</v>
      </c>
      <c r="H9" s="70"/>
      <c r="I9" s="52">
        <f t="shared" si="1"/>
        <v>88.0993962377127</v>
      </c>
      <c r="J9" s="52">
        <f t="shared" si="2"/>
        <v>88.0993962377127</v>
      </c>
      <c r="K9" s="52"/>
    </row>
    <row r="10" s="60" customFormat="1" ht="30.75" customHeight="1" spans="1:11">
      <c r="A10" s="94">
        <v>2080505</v>
      </c>
      <c r="B10" s="66" t="s">
        <v>47</v>
      </c>
      <c r="C10" s="52">
        <f>SUM(C11:C13)</f>
        <v>200.41</v>
      </c>
      <c r="D10" s="52">
        <f>SUM(D11:D13)</f>
        <v>200.41</v>
      </c>
      <c r="E10" s="52"/>
      <c r="F10" s="95">
        <f>SUM(F11:F13)</f>
        <v>202.05</v>
      </c>
      <c r="G10" s="95">
        <f>SUM(G11:G13)</f>
        <v>202.05</v>
      </c>
      <c r="H10" s="70"/>
      <c r="I10" s="52">
        <f t="shared" si="1"/>
        <v>0.818322439000057</v>
      </c>
      <c r="J10" s="52">
        <f t="shared" si="2"/>
        <v>0.818322439000057</v>
      </c>
      <c r="K10" s="52"/>
    </row>
    <row r="11" s="60" customFormat="1" ht="30.75" customHeight="1" spans="1:11">
      <c r="A11" s="94">
        <v>2080505</v>
      </c>
      <c r="B11" s="66" t="s">
        <v>48</v>
      </c>
      <c r="C11" s="52">
        <v>17.36</v>
      </c>
      <c r="D11" s="52">
        <v>17.36</v>
      </c>
      <c r="E11" s="52"/>
      <c r="F11" s="95">
        <v>18.54</v>
      </c>
      <c r="G11" s="95">
        <v>18.54</v>
      </c>
      <c r="H11" s="70"/>
      <c r="I11" s="52">
        <f t="shared" si="1"/>
        <v>6.79723502304147</v>
      </c>
      <c r="J11" s="52">
        <f t="shared" si="2"/>
        <v>6.79723502304147</v>
      </c>
      <c r="K11" s="52"/>
    </row>
    <row r="12" s="60" customFormat="1" ht="30.75" customHeight="1" spans="1:11">
      <c r="A12" s="94">
        <v>2080505</v>
      </c>
      <c r="B12" s="66" t="s">
        <v>49</v>
      </c>
      <c r="C12" s="52">
        <v>72.46</v>
      </c>
      <c r="D12" s="52">
        <v>72.46</v>
      </c>
      <c r="E12" s="52"/>
      <c r="F12" s="95">
        <v>72.24</v>
      </c>
      <c r="G12" s="95">
        <v>72.24</v>
      </c>
      <c r="H12" s="71"/>
      <c r="I12" s="52">
        <f t="shared" si="1"/>
        <v>-0.303615788020976</v>
      </c>
      <c r="J12" s="52">
        <f t="shared" si="2"/>
        <v>-0.303615788020976</v>
      </c>
      <c r="K12" s="52"/>
    </row>
    <row r="13" s="60" customFormat="1" ht="30.75" customHeight="1" spans="1:11">
      <c r="A13" s="94">
        <v>2080505</v>
      </c>
      <c r="B13" s="66" t="s">
        <v>50</v>
      </c>
      <c r="C13" s="52">
        <v>110.59</v>
      </c>
      <c r="D13" s="52">
        <v>110.59</v>
      </c>
      <c r="E13" s="52"/>
      <c r="F13" s="95">
        <v>111.27</v>
      </c>
      <c r="G13" s="95">
        <v>111.27</v>
      </c>
      <c r="H13" s="53"/>
      <c r="I13" s="52">
        <f t="shared" si="1"/>
        <v>0.614883805045658</v>
      </c>
      <c r="J13" s="52">
        <f t="shared" si="2"/>
        <v>0.614883805045658</v>
      </c>
      <c r="K13" s="52"/>
    </row>
    <row r="14" s="60" customFormat="1" ht="30.75" customHeight="1" spans="1:11">
      <c r="A14" s="94">
        <v>2080506</v>
      </c>
      <c r="B14" s="66" t="s">
        <v>51</v>
      </c>
      <c r="C14" s="87"/>
      <c r="D14" s="87"/>
      <c r="E14" s="87"/>
      <c r="F14" s="95">
        <f>SUM(F15:F17)</f>
        <v>174.92</v>
      </c>
      <c r="G14" s="95">
        <f>SUM(G15:G17)</f>
        <v>174.92</v>
      </c>
      <c r="H14" s="53"/>
      <c r="I14" s="87"/>
      <c r="J14" s="87"/>
      <c r="K14" s="87"/>
    </row>
    <row r="15" s="60" customFormat="1" ht="30.75" customHeight="1" spans="1:11">
      <c r="A15" s="94">
        <v>2080506</v>
      </c>
      <c r="B15" s="66" t="s">
        <v>48</v>
      </c>
      <c r="C15" s="87"/>
      <c r="D15" s="87"/>
      <c r="E15" s="87"/>
      <c r="F15" s="95">
        <v>1.6</v>
      </c>
      <c r="G15" s="95">
        <v>1.6</v>
      </c>
      <c r="H15" s="53"/>
      <c r="I15" s="87"/>
      <c r="J15" s="87"/>
      <c r="K15" s="87"/>
    </row>
    <row r="16" s="60" customFormat="1" ht="30.75" customHeight="1" spans="1:11">
      <c r="A16" s="94">
        <v>2080506</v>
      </c>
      <c r="B16" s="66" t="s">
        <v>49</v>
      </c>
      <c r="C16" s="87"/>
      <c r="D16" s="87"/>
      <c r="E16" s="87"/>
      <c r="F16" s="95"/>
      <c r="G16" s="95"/>
      <c r="H16" s="53"/>
      <c r="I16" s="87"/>
      <c r="J16" s="87"/>
      <c r="K16" s="87"/>
    </row>
    <row r="17" s="60" customFormat="1" ht="30.75" customHeight="1" spans="1:11">
      <c r="A17" s="94">
        <v>2080506</v>
      </c>
      <c r="B17" s="66" t="s">
        <v>50</v>
      </c>
      <c r="C17" s="87"/>
      <c r="D17" s="87"/>
      <c r="E17" s="87"/>
      <c r="F17" s="95">
        <v>173.32</v>
      </c>
      <c r="G17" s="95">
        <v>173.32</v>
      </c>
      <c r="H17" s="53"/>
      <c r="I17" s="87"/>
      <c r="J17" s="87"/>
      <c r="K17" s="87"/>
    </row>
    <row r="18" s="85" customFormat="1" ht="30.75" customHeight="1" spans="1:11">
      <c r="A18" s="90">
        <v>215</v>
      </c>
      <c r="B18" s="91" t="s">
        <v>52</v>
      </c>
      <c r="C18" s="87">
        <f>C19</f>
        <v>1186.43</v>
      </c>
      <c r="D18" s="87">
        <f>D19</f>
        <v>1183.74</v>
      </c>
      <c r="E18" s="87">
        <v>2.69</v>
      </c>
      <c r="F18" s="96">
        <f t="shared" ref="F18:H18" si="3">F19</f>
        <v>1930.23</v>
      </c>
      <c r="G18" s="96">
        <f t="shared" si="3"/>
        <v>1891.91</v>
      </c>
      <c r="H18" s="96">
        <f t="shared" si="3"/>
        <v>38.32</v>
      </c>
      <c r="I18" s="87">
        <f t="shared" si="1"/>
        <v>62.692278516221</v>
      </c>
      <c r="J18" s="87">
        <f t="shared" si="2"/>
        <v>59.8247926064845</v>
      </c>
      <c r="K18" s="87">
        <f>(H18-E18)/E18*100</f>
        <v>1324.53531598513</v>
      </c>
    </row>
    <row r="19" s="60" customFormat="1" ht="30.75" customHeight="1" spans="1:11">
      <c r="A19" s="94">
        <v>21506</v>
      </c>
      <c r="B19" s="67" t="s">
        <v>53</v>
      </c>
      <c r="C19" s="52">
        <f>C20+C22</f>
        <v>1186.43</v>
      </c>
      <c r="D19" s="52">
        <v>1183.74</v>
      </c>
      <c r="E19" s="52">
        <v>2.69</v>
      </c>
      <c r="F19" s="53">
        <f t="shared" ref="F19:H19" si="4">F20+F22</f>
        <v>1930.23</v>
      </c>
      <c r="G19" s="53">
        <f t="shared" si="4"/>
        <v>1891.91</v>
      </c>
      <c r="H19" s="53">
        <f t="shared" si="4"/>
        <v>38.32</v>
      </c>
      <c r="I19" s="52">
        <f t="shared" si="1"/>
        <v>62.692278516221</v>
      </c>
      <c r="J19" s="52">
        <f t="shared" si="2"/>
        <v>59.8247926064845</v>
      </c>
      <c r="K19" s="52">
        <f>(H19-E19)/E19*100</f>
        <v>1324.53531598513</v>
      </c>
    </row>
    <row r="20" s="60" customFormat="1" ht="30.75" customHeight="1" spans="1:11">
      <c r="A20" s="94">
        <v>2150601</v>
      </c>
      <c r="B20" s="53" t="s">
        <v>54</v>
      </c>
      <c r="C20" s="52">
        <f>C21</f>
        <v>103.11</v>
      </c>
      <c r="D20" s="52">
        <f>D21</f>
        <v>103.11</v>
      </c>
      <c r="E20" s="52"/>
      <c r="F20" s="53">
        <f>F21</f>
        <v>121.49</v>
      </c>
      <c r="G20" s="53">
        <f>G21</f>
        <v>121.49</v>
      </c>
      <c r="H20" s="53"/>
      <c r="I20" s="52">
        <f t="shared" si="1"/>
        <v>17.8256231209388</v>
      </c>
      <c r="J20" s="52">
        <f t="shared" si="2"/>
        <v>17.8256231209388</v>
      </c>
      <c r="K20" s="52"/>
    </row>
    <row r="21" s="60" customFormat="1" ht="30.75" customHeight="1" spans="1:11">
      <c r="A21" s="94">
        <v>2150601</v>
      </c>
      <c r="B21" s="66" t="s">
        <v>48</v>
      </c>
      <c r="C21" s="52">
        <v>103.11</v>
      </c>
      <c r="D21" s="52">
        <v>103.11</v>
      </c>
      <c r="E21" s="52"/>
      <c r="F21" s="53">
        <v>121.49</v>
      </c>
      <c r="G21" s="53">
        <v>121.49</v>
      </c>
      <c r="H21" s="53"/>
      <c r="I21" s="52">
        <f t="shared" si="1"/>
        <v>17.8256231209388</v>
      </c>
      <c r="J21" s="52">
        <f t="shared" si="2"/>
        <v>17.8256231209388</v>
      </c>
      <c r="K21" s="52"/>
    </row>
    <row r="22" s="60" customFormat="1" ht="30.75" customHeight="1" spans="1:11">
      <c r="A22" s="94">
        <v>2150699</v>
      </c>
      <c r="B22" s="66" t="s">
        <v>55</v>
      </c>
      <c r="C22" s="52">
        <f>C23+C24</f>
        <v>1083.32</v>
      </c>
      <c r="D22" s="52">
        <f>D23+D24</f>
        <v>1080.63</v>
      </c>
      <c r="E22" s="52">
        <v>2.69</v>
      </c>
      <c r="F22" s="53">
        <f t="shared" ref="F22:H22" si="5">F23+F24</f>
        <v>1808.74</v>
      </c>
      <c r="G22" s="53">
        <f t="shared" si="5"/>
        <v>1770.42</v>
      </c>
      <c r="H22" s="53">
        <f t="shared" si="5"/>
        <v>38.32</v>
      </c>
      <c r="I22" s="52">
        <f t="shared" si="1"/>
        <v>66.9626703097884</v>
      </c>
      <c r="J22" s="52">
        <f t="shared" si="2"/>
        <v>63.8322089892008</v>
      </c>
      <c r="K22" s="52">
        <f>(H22-E22)/E22*100</f>
        <v>1324.53531598513</v>
      </c>
    </row>
    <row r="23" s="60" customFormat="1" ht="30.75" customHeight="1" spans="1:11">
      <c r="A23" s="94">
        <v>2150699</v>
      </c>
      <c r="B23" s="66" t="s">
        <v>49</v>
      </c>
      <c r="C23" s="52">
        <v>401.71</v>
      </c>
      <c r="D23" s="52">
        <v>401.71</v>
      </c>
      <c r="E23" s="52"/>
      <c r="F23" s="53">
        <f>G23+H23</f>
        <v>828.22</v>
      </c>
      <c r="G23" s="97">
        <v>792.4</v>
      </c>
      <c r="H23" s="53">
        <v>35.82</v>
      </c>
      <c r="I23" s="52">
        <f t="shared" si="1"/>
        <v>106.173607826542</v>
      </c>
      <c r="J23" s="52">
        <f t="shared" si="2"/>
        <v>97.2567274899803</v>
      </c>
      <c r="K23" s="52"/>
    </row>
    <row r="24" s="60" customFormat="1" ht="30.75" customHeight="1" spans="1:11">
      <c r="A24" s="94">
        <v>2150699</v>
      </c>
      <c r="B24" s="66" t="s">
        <v>50</v>
      </c>
      <c r="C24" s="52">
        <v>681.61</v>
      </c>
      <c r="D24" s="52">
        <v>678.92</v>
      </c>
      <c r="E24" s="52">
        <v>2.69</v>
      </c>
      <c r="F24" s="53">
        <v>980.52</v>
      </c>
      <c r="G24" s="53">
        <v>978.02</v>
      </c>
      <c r="H24" s="53">
        <v>2.5</v>
      </c>
      <c r="I24" s="52">
        <f t="shared" si="1"/>
        <v>43.8535232757735</v>
      </c>
      <c r="J24" s="52">
        <f t="shared" si="2"/>
        <v>44.0552642432098</v>
      </c>
      <c r="K24" s="52">
        <f>(H24-E24)/E24*100</f>
        <v>-7.0631970260223</v>
      </c>
    </row>
    <row r="25" s="85" customFormat="1" ht="30.75" customHeight="1" spans="1:11">
      <c r="A25" s="90">
        <v>221</v>
      </c>
      <c r="B25" s="91" t="s">
        <v>56</v>
      </c>
      <c r="C25" s="87">
        <v>80.17</v>
      </c>
      <c r="D25" s="87">
        <v>80.17</v>
      </c>
      <c r="E25" s="87"/>
      <c r="F25" s="96">
        <f>F26</f>
        <v>80.82</v>
      </c>
      <c r="G25" s="96">
        <f>G26</f>
        <v>80.82</v>
      </c>
      <c r="H25" s="96"/>
      <c r="I25" s="87">
        <f t="shared" si="1"/>
        <v>0.810777098665326</v>
      </c>
      <c r="J25" s="87">
        <f t="shared" si="2"/>
        <v>0.810777098665326</v>
      </c>
      <c r="K25" s="87"/>
    </row>
    <row r="26" s="60" customFormat="1" ht="30.75" customHeight="1" spans="1:11">
      <c r="A26" s="94">
        <v>22102</v>
      </c>
      <c r="B26" s="66" t="s">
        <v>57</v>
      </c>
      <c r="C26" s="52">
        <v>81.17</v>
      </c>
      <c r="D26" s="52">
        <v>81.17</v>
      </c>
      <c r="E26" s="52"/>
      <c r="F26" s="95">
        <f>F27</f>
        <v>80.82</v>
      </c>
      <c r="G26" s="95">
        <f>G27</f>
        <v>80.82</v>
      </c>
      <c r="H26" s="53"/>
      <c r="I26" s="52">
        <f t="shared" si="1"/>
        <v>-0.431193790809423</v>
      </c>
      <c r="J26" s="52">
        <f t="shared" si="2"/>
        <v>-0.431193790809423</v>
      </c>
      <c r="K26" s="52"/>
    </row>
    <row r="27" customFormat="1" ht="30.75" customHeight="1" spans="1:12">
      <c r="A27" s="94">
        <v>2210201</v>
      </c>
      <c r="B27" s="66" t="s">
        <v>58</v>
      </c>
      <c r="C27" s="52">
        <f>SUM(C28:C30)</f>
        <v>80.17</v>
      </c>
      <c r="D27" s="52">
        <f>SUM(D28:D30)</f>
        <v>80.17</v>
      </c>
      <c r="E27" s="52"/>
      <c r="F27" s="95">
        <f>F28+F29+F30</f>
        <v>80.82</v>
      </c>
      <c r="G27" s="95">
        <f>G28+G29+G30</f>
        <v>80.82</v>
      </c>
      <c r="H27" s="53"/>
      <c r="I27" s="52">
        <f t="shared" si="1"/>
        <v>0.810777098665326</v>
      </c>
      <c r="J27" s="52">
        <f t="shared" si="2"/>
        <v>0.810777098665326</v>
      </c>
      <c r="K27" s="52"/>
      <c r="L27" s="46"/>
    </row>
    <row r="28" ht="30.75" customHeight="1" spans="1:11">
      <c r="A28" s="94">
        <v>2210201</v>
      </c>
      <c r="B28" s="66" t="s">
        <v>48</v>
      </c>
      <c r="C28" s="52">
        <v>6.95</v>
      </c>
      <c r="D28" s="52">
        <v>6.95</v>
      </c>
      <c r="E28" s="52"/>
      <c r="F28" s="95">
        <v>7.41</v>
      </c>
      <c r="G28" s="95">
        <v>7.41</v>
      </c>
      <c r="H28" s="53"/>
      <c r="I28" s="52">
        <f t="shared" si="1"/>
        <v>6.61870503597122</v>
      </c>
      <c r="J28" s="52">
        <f t="shared" si="2"/>
        <v>6.61870503597122</v>
      </c>
      <c r="K28" s="52"/>
    </row>
    <row r="29" ht="30.75" customHeight="1" spans="1:11">
      <c r="A29" s="94">
        <v>2210201</v>
      </c>
      <c r="B29" s="66" t="s">
        <v>49</v>
      </c>
      <c r="C29" s="52">
        <v>28.98</v>
      </c>
      <c r="D29" s="52">
        <v>28.98</v>
      </c>
      <c r="E29" s="52"/>
      <c r="F29" s="95">
        <v>28.9</v>
      </c>
      <c r="G29" s="95">
        <v>28.9</v>
      </c>
      <c r="H29" s="53"/>
      <c r="I29" s="52">
        <f t="shared" si="1"/>
        <v>-0.2760524499655</v>
      </c>
      <c r="J29" s="52">
        <f t="shared" si="2"/>
        <v>-0.2760524499655</v>
      </c>
      <c r="K29" s="52"/>
    </row>
    <row r="30" ht="30.75" customHeight="1" spans="1:11">
      <c r="A30" s="94">
        <v>2210201</v>
      </c>
      <c r="B30" s="66" t="s">
        <v>50</v>
      </c>
      <c r="C30" s="52">
        <v>44.24</v>
      </c>
      <c r="D30" s="52">
        <v>44.24</v>
      </c>
      <c r="E30" s="52"/>
      <c r="F30" s="95">
        <v>44.51</v>
      </c>
      <c r="G30" s="95">
        <v>44.51</v>
      </c>
      <c r="H30" s="53"/>
      <c r="I30" s="52">
        <f t="shared" si="1"/>
        <v>0.610307414104873</v>
      </c>
      <c r="J30" s="52">
        <f t="shared" si="2"/>
        <v>0.610307414104873</v>
      </c>
      <c r="K30" s="52"/>
    </row>
    <row r="31" ht="30.75" customHeight="1" spans="1:11">
      <c r="A31" s="98"/>
      <c r="B31" s="66"/>
      <c r="C31" s="53"/>
      <c r="D31" s="53"/>
      <c r="E31" s="53"/>
      <c r="F31" s="99"/>
      <c r="G31" s="99"/>
      <c r="H31" s="99"/>
      <c r="I31" s="100"/>
      <c r="J31" s="100"/>
      <c r="K31" s="100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196527777777778" right="0.0388888888888889" top="0" bottom="0.118055555555556" header="0.0777777777777778" footer="0.0777777777777778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A35" sqref="A3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2"/>
      <c r="B1" s="73"/>
      <c r="C1" s="73"/>
    </row>
    <row r="2" ht="45.75" customHeight="1" spans="1:5">
      <c r="A2" s="74" t="s">
        <v>70</v>
      </c>
      <c r="B2" s="74"/>
      <c r="C2" s="74"/>
      <c r="D2" s="75"/>
      <c r="E2" s="75"/>
    </row>
    <row r="3" ht="20.25" customHeight="1" spans="3:3">
      <c r="C3" s="76" t="s">
        <v>1</v>
      </c>
    </row>
    <row r="4" ht="23.25" customHeight="1" spans="1:3">
      <c r="A4" s="77" t="s">
        <v>71</v>
      </c>
      <c r="B4" s="77" t="s">
        <v>5</v>
      </c>
      <c r="C4" s="77" t="s">
        <v>72</v>
      </c>
    </row>
    <row r="5" ht="23.25" customHeight="1" spans="1:3">
      <c r="A5" s="78" t="s">
        <v>73</v>
      </c>
      <c r="B5" s="78">
        <f>SUM(B6:B16)</f>
        <v>2206.75</v>
      </c>
      <c r="C5" s="79"/>
    </row>
    <row r="6" ht="23.25" customHeight="1" spans="1:3">
      <c r="A6" s="79" t="s">
        <v>74</v>
      </c>
      <c r="B6" s="80">
        <v>552.72</v>
      </c>
      <c r="C6" s="79"/>
    </row>
    <row r="7" ht="23.25" customHeight="1" spans="1:3">
      <c r="A7" s="79" t="s">
        <v>75</v>
      </c>
      <c r="B7" s="80">
        <v>134.16</v>
      </c>
      <c r="C7" s="79"/>
    </row>
    <row r="8" ht="23.25" customHeight="1" spans="1:3">
      <c r="A8" s="79" t="s">
        <v>76</v>
      </c>
      <c r="B8" s="80">
        <v>46.06</v>
      </c>
      <c r="C8" s="79"/>
    </row>
    <row r="9" ht="23.25" customHeight="1" spans="1:3">
      <c r="A9" s="79" t="s">
        <v>77</v>
      </c>
      <c r="B9" s="80">
        <v>344.1</v>
      </c>
      <c r="C9" s="79"/>
    </row>
    <row r="10" ht="23.25" customHeight="1" spans="1:3">
      <c r="A10" s="79" t="s">
        <v>78</v>
      </c>
      <c r="B10" s="80">
        <v>202.05</v>
      </c>
      <c r="C10" s="79"/>
    </row>
    <row r="11" ht="23.25" customHeight="1" spans="1:3">
      <c r="A11" s="79" t="s">
        <v>79</v>
      </c>
      <c r="B11" s="80">
        <v>44.5</v>
      </c>
      <c r="C11" s="79"/>
    </row>
    <row r="12" ht="23.25" customHeight="1" spans="1:3">
      <c r="A12" s="79" t="s">
        <v>80</v>
      </c>
      <c r="B12" s="80">
        <v>60.62</v>
      </c>
      <c r="C12" s="79"/>
    </row>
    <row r="13" ht="23.25" customHeight="1" spans="1:3">
      <c r="A13" s="79" t="s">
        <v>81</v>
      </c>
      <c r="B13" s="80"/>
      <c r="C13" s="79"/>
    </row>
    <row r="14" ht="23.25" customHeight="1" spans="1:3">
      <c r="A14" s="79" t="s">
        <v>82</v>
      </c>
      <c r="B14" s="80">
        <v>1.08</v>
      </c>
      <c r="C14" s="79"/>
    </row>
    <row r="15" ht="23.25" customHeight="1" spans="1:3">
      <c r="A15" s="79" t="s">
        <v>58</v>
      </c>
      <c r="B15" s="80">
        <v>80.82</v>
      </c>
      <c r="C15" s="79"/>
    </row>
    <row r="16" ht="23.25" customHeight="1" spans="1:3">
      <c r="A16" s="79" t="s">
        <v>83</v>
      </c>
      <c r="B16" s="80">
        <v>740.64</v>
      </c>
      <c r="C16" s="79"/>
    </row>
    <row r="17" ht="23.25" customHeight="1" spans="1:3">
      <c r="A17" s="78" t="s">
        <v>84</v>
      </c>
      <c r="B17" s="81">
        <f>SUM(B18:B44)</f>
        <v>142.18</v>
      </c>
      <c r="C17" s="79"/>
    </row>
    <row r="18" ht="23.25" customHeight="1" spans="1:3">
      <c r="A18" s="79" t="s">
        <v>85</v>
      </c>
      <c r="B18" s="80">
        <v>33.33</v>
      </c>
      <c r="C18" s="79"/>
    </row>
    <row r="19" ht="23.25" customHeight="1" spans="1:3">
      <c r="A19" s="79" t="s">
        <v>86</v>
      </c>
      <c r="B19" s="80">
        <v>7</v>
      </c>
      <c r="C19" s="79"/>
    </row>
    <row r="20" ht="23.25" customHeight="1" spans="1:3">
      <c r="A20" s="79" t="s">
        <v>87</v>
      </c>
      <c r="B20" s="80"/>
      <c r="C20" s="79"/>
    </row>
    <row r="21" ht="23.25" customHeight="1" spans="1:3">
      <c r="A21" s="79" t="s">
        <v>88</v>
      </c>
      <c r="B21" s="80"/>
      <c r="C21" s="79"/>
    </row>
    <row r="22" ht="23.25" customHeight="1" spans="1:3">
      <c r="A22" s="79" t="s">
        <v>89</v>
      </c>
      <c r="B22" s="80"/>
      <c r="C22" s="79"/>
    </row>
    <row r="23" ht="23.25" customHeight="1" spans="1:3">
      <c r="A23" s="79" t="s">
        <v>90</v>
      </c>
      <c r="B23" s="80"/>
      <c r="C23" s="79"/>
    </row>
    <row r="24" ht="23.25" customHeight="1" spans="1:3">
      <c r="A24" s="79" t="s">
        <v>91</v>
      </c>
      <c r="B24" s="80">
        <v>3</v>
      </c>
      <c r="C24" s="79"/>
    </row>
    <row r="25" ht="23.25" customHeight="1" spans="1:3">
      <c r="A25" s="79" t="s">
        <v>92</v>
      </c>
      <c r="B25" s="80"/>
      <c r="C25" s="79"/>
    </row>
    <row r="26" ht="23.25" customHeight="1" spans="1:3">
      <c r="A26" s="79" t="s">
        <v>93</v>
      </c>
      <c r="B26" s="80"/>
      <c r="C26" s="79"/>
    </row>
    <row r="27" ht="23.25" customHeight="1" spans="1:3">
      <c r="A27" s="79" t="s">
        <v>94</v>
      </c>
      <c r="B27" s="80">
        <v>0.6</v>
      </c>
      <c r="C27" s="79"/>
    </row>
    <row r="28" ht="23.25" customHeight="1" spans="1:3">
      <c r="A28" s="79" t="s">
        <v>95</v>
      </c>
      <c r="B28" s="80"/>
      <c r="C28" s="79"/>
    </row>
    <row r="29" ht="23.25" customHeight="1" spans="1:3">
      <c r="A29" s="79" t="s">
        <v>96</v>
      </c>
      <c r="B29" s="80">
        <v>10.5</v>
      </c>
      <c r="C29" s="79"/>
    </row>
    <row r="30" ht="23.25" customHeight="1" spans="1:3">
      <c r="A30" s="79" t="s">
        <v>97</v>
      </c>
      <c r="B30" s="80"/>
      <c r="C30" s="79"/>
    </row>
    <row r="31" ht="23.25" customHeight="1" spans="1:3">
      <c r="A31" s="79" t="s">
        <v>98</v>
      </c>
      <c r="B31" s="80"/>
      <c r="C31" s="79"/>
    </row>
    <row r="32" ht="23.25" customHeight="1" spans="1:3">
      <c r="A32" s="79" t="s">
        <v>99</v>
      </c>
      <c r="B32" s="80"/>
      <c r="C32" s="79"/>
    </row>
    <row r="33" ht="23.25" customHeight="1" spans="1:3">
      <c r="A33" s="79" t="s">
        <v>100</v>
      </c>
      <c r="B33" s="80"/>
      <c r="C33" s="79"/>
    </row>
    <row r="34" ht="23.25" customHeight="1" spans="1:3">
      <c r="A34" s="79" t="s">
        <v>101</v>
      </c>
      <c r="B34" s="80"/>
      <c r="C34" s="79"/>
    </row>
    <row r="35" ht="23.25" customHeight="1" spans="1:3">
      <c r="A35" s="79" t="s">
        <v>102</v>
      </c>
      <c r="B35" s="80"/>
      <c r="C35" s="79"/>
    </row>
    <row r="36" ht="23.25" customHeight="1" spans="1:3">
      <c r="A36" s="79" t="s">
        <v>103</v>
      </c>
      <c r="B36" s="80"/>
      <c r="C36" s="79"/>
    </row>
    <row r="37" ht="23.25" customHeight="1" spans="1:3">
      <c r="A37" s="79" t="s">
        <v>104</v>
      </c>
      <c r="B37" s="80">
        <v>3</v>
      </c>
      <c r="C37" s="79"/>
    </row>
    <row r="38" ht="23.25" customHeight="1" spans="1:3">
      <c r="A38" s="79" t="s">
        <v>105</v>
      </c>
      <c r="B38" s="80"/>
      <c r="C38" s="79"/>
    </row>
    <row r="39" ht="23.25" customHeight="1" spans="1:3">
      <c r="A39" s="79" t="s">
        <v>106</v>
      </c>
      <c r="B39" s="80">
        <v>4.86</v>
      </c>
      <c r="C39" s="79"/>
    </row>
    <row r="40" ht="23.25" customHeight="1" spans="1:3">
      <c r="A40" s="79" t="s">
        <v>107</v>
      </c>
      <c r="B40" s="80">
        <v>10.76</v>
      </c>
      <c r="C40" s="79"/>
    </row>
    <row r="41" ht="23.25" customHeight="1" spans="1:3">
      <c r="A41" s="79" t="s">
        <v>108</v>
      </c>
      <c r="B41" s="80">
        <v>19</v>
      </c>
      <c r="C41" s="79"/>
    </row>
    <row r="42" ht="23.25" customHeight="1" spans="1:3">
      <c r="A42" s="79" t="s">
        <v>109</v>
      </c>
      <c r="B42" s="80">
        <v>11.37</v>
      </c>
      <c r="C42" s="79"/>
    </row>
    <row r="43" ht="23.25" customHeight="1" spans="1:3">
      <c r="A43" s="79" t="s">
        <v>110</v>
      </c>
      <c r="B43" s="80"/>
      <c r="C43" s="79"/>
    </row>
    <row r="44" ht="23.25" customHeight="1" spans="1:3">
      <c r="A44" s="82" t="s">
        <v>111</v>
      </c>
      <c r="B44" s="80">
        <v>38.76</v>
      </c>
      <c r="C44" s="79"/>
    </row>
    <row r="45" ht="23.25" customHeight="1" spans="1:3">
      <c r="A45" s="78" t="s">
        <v>112</v>
      </c>
      <c r="B45" s="81">
        <f>SUM(B46:B56)</f>
        <v>0.77</v>
      </c>
      <c r="C45" s="79"/>
    </row>
    <row r="46" ht="23.25" customHeight="1" spans="1:3">
      <c r="A46" s="79" t="s">
        <v>113</v>
      </c>
      <c r="B46" s="80"/>
      <c r="C46" s="79"/>
    </row>
    <row r="47" ht="23.25" customHeight="1" spans="1:3">
      <c r="A47" s="79" t="s">
        <v>114</v>
      </c>
      <c r="B47" s="80"/>
      <c r="C47" s="79"/>
    </row>
    <row r="48" ht="23.25" customHeight="1" spans="1:3">
      <c r="A48" s="79" t="s">
        <v>115</v>
      </c>
      <c r="B48" s="80"/>
      <c r="C48" s="79"/>
    </row>
    <row r="49" ht="23.25" customHeight="1" spans="1:3">
      <c r="A49" s="79" t="s">
        <v>116</v>
      </c>
      <c r="B49" s="80"/>
      <c r="C49" s="79"/>
    </row>
    <row r="50" ht="23.25" customHeight="1" spans="1:3">
      <c r="A50" s="79" t="s">
        <v>117</v>
      </c>
      <c r="B50" s="80">
        <v>0.77</v>
      </c>
      <c r="C50" s="79"/>
    </row>
    <row r="51" ht="23.25" customHeight="1" spans="1:3">
      <c r="A51" s="79" t="s">
        <v>118</v>
      </c>
      <c r="B51" s="80"/>
      <c r="C51" s="79"/>
    </row>
    <row r="52" ht="23.25" customHeight="1" spans="1:3">
      <c r="A52" s="79" t="s">
        <v>119</v>
      </c>
      <c r="B52" s="80"/>
      <c r="C52" s="79"/>
    </row>
    <row r="53" ht="23.25" customHeight="1" spans="1:3">
      <c r="A53" s="79" t="s">
        <v>120</v>
      </c>
      <c r="B53" s="80"/>
      <c r="C53" s="79"/>
    </row>
    <row r="54" ht="23.25" customHeight="1" spans="1:3">
      <c r="A54" s="79" t="s">
        <v>121</v>
      </c>
      <c r="B54" s="80"/>
      <c r="C54" s="79"/>
    </row>
    <row r="55" ht="23.25" customHeight="1" spans="1:3">
      <c r="A55" s="83" t="s">
        <v>122</v>
      </c>
      <c r="B55" s="80"/>
      <c r="C55" s="79"/>
    </row>
    <row r="56" ht="23.25" customHeight="1" spans="1:3">
      <c r="A56" s="79" t="s">
        <v>123</v>
      </c>
      <c r="B56" s="80"/>
      <c r="C56" s="79"/>
    </row>
    <row r="57" ht="23.25" customHeight="1" spans="1:3">
      <c r="A57" s="78"/>
      <c r="B57" s="80"/>
      <c r="C57" s="79"/>
    </row>
    <row r="58" ht="23.25" customHeight="1" spans="1:3">
      <c r="A58" s="84" t="s">
        <v>44</v>
      </c>
      <c r="B58" s="81">
        <f>SUM(B5+B17+B45+B57)</f>
        <v>2349.7</v>
      </c>
      <c r="C58" s="7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13" workbookViewId="0">
      <selection activeCell="A1" sqref="A1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62"/>
      <c r="B1" s="63"/>
      <c r="C1" s="63"/>
      <c r="D1" s="63"/>
      <c r="E1" s="63"/>
      <c r="F1" s="63"/>
      <c r="G1" s="63"/>
      <c r="H1" s="63"/>
      <c r="I1" s="63"/>
      <c r="J1" s="68"/>
      <c r="K1" s="68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68"/>
      <c r="K2" s="68"/>
    </row>
    <row r="3" ht="29.25" customHeight="1" spans="1:11">
      <c r="A3" s="64" t="s">
        <v>124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69" t="s">
        <v>1</v>
      </c>
      <c r="K4" s="69"/>
    </row>
    <row r="5" ht="26.25" customHeight="1" spans="1:11">
      <c r="A5" s="54" t="s">
        <v>37</v>
      </c>
      <c r="B5" s="54"/>
      <c r="C5" s="54" t="s">
        <v>67</v>
      </c>
      <c r="D5" s="54"/>
      <c r="E5" s="54"/>
      <c r="F5" s="54" t="s">
        <v>68</v>
      </c>
      <c r="G5" s="54"/>
      <c r="H5" s="54"/>
      <c r="I5" s="54" t="s">
        <v>125</v>
      </c>
      <c r="J5" s="54"/>
      <c r="K5" s="54"/>
    </row>
    <row r="6" s="60" customFormat="1" ht="27.75" customHeight="1" spans="1:11">
      <c r="A6" s="54" t="s">
        <v>42</v>
      </c>
      <c r="B6" s="54" t="s">
        <v>43</v>
      </c>
      <c r="C6" s="54" t="s">
        <v>44</v>
      </c>
      <c r="D6" s="54" t="s">
        <v>60</v>
      </c>
      <c r="E6" s="54" t="s">
        <v>61</v>
      </c>
      <c r="F6" s="54" t="s">
        <v>44</v>
      </c>
      <c r="G6" s="54" t="s">
        <v>60</v>
      </c>
      <c r="H6" s="54" t="s">
        <v>61</v>
      </c>
      <c r="I6" s="54" t="s">
        <v>44</v>
      </c>
      <c r="J6" s="54" t="s">
        <v>60</v>
      </c>
      <c r="K6" s="54" t="s">
        <v>61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0"/>
      <c r="K7" s="70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0"/>
      <c r="K8" s="70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0"/>
      <c r="K9" s="70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0"/>
      <c r="K10" s="70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1"/>
      <c r="K11" s="71"/>
    </row>
    <row r="12" customFormat="1" ht="30" customHeight="1" spans="1:11">
      <c r="A12" s="65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53"/>
      <c r="K13" s="53"/>
    </row>
    <row r="14" ht="30" customHeight="1" spans="1:11">
      <c r="A14" s="65"/>
      <c r="B14" s="53"/>
      <c r="C14" s="53"/>
      <c r="D14" s="53"/>
      <c r="E14" s="53"/>
      <c r="F14" s="53"/>
      <c r="G14" s="53"/>
      <c r="H14" s="53"/>
      <c r="I14" s="66"/>
      <c r="J14" s="53"/>
      <c r="K14" s="53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53"/>
      <c r="K15" s="53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53"/>
      <c r="K16" s="53"/>
    </row>
    <row r="17" ht="30" customHeight="1" spans="1:11">
      <c r="A17" s="65"/>
      <c r="B17" s="66"/>
      <c r="C17" s="66"/>
      <c r="D17" s="66"/>
      <c r="E17" s="66"/>
      <c r="F17" s="66"/>
      <c r="G17" s="66"/>
      <c r="H17" s="66"/>
      <c r="I17" s="66"/>
      <c r="J17" s="53"/>
      <c r="K17" s="53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/>
    </row>
    <row r="2" ht="19.5" customHeight="1" spans="1:2">
      <c r="A2" s="45"/>
      <c r="B2" s="46"/>
    </row>
    <row r="3" ht="30" customHeight="1" spans="1:2">
      <c r="A3" s="47" t="s">
        <v>126</v>
      </c>
      <c r="B3" s="47"/>
    </row>
    <row r="4" ht="16.5" customHeight="1" spans="1:2">
      <c r="A4" s="48"/>
      <c r="B4" s="49" t="s">
        <v>1</v>
      </c>
    </row>
    <row r="5" ht="38.25" customHeight="1" spans="1:2">
      <c r="A5" s="50" t="s">
        <v>4</v>
      </c>
      <c r="B5" s="50" t="s">
        <v>68</v>
      </c>
    </row>
    <row r="6" ht="38.25" customHeight="1" spans="1:2">
      <c r="A6" s="51" t="s">
        <v>127</v>
      </c>
      <c r="B6" s="52">
        <v>19</v>
      </c>
    </row>
    <row r="7" ht="38.25" customHeight="1" spans="1:2">
      <c r="A7" s="53" t="s">
        <v>128</v>
      </c>
      <c r="B7" s="54"/>
    </row>
    <row r="8" ht="38.25" customHeight="1" spans="1:2">
      <c r="A8" s="53" t="s">
        <v>129</v>
      </c>
      <c r="B8" s="54"/>
    </row>
    <row r="9" ht="38.25" customHeight="1" spans="1:2">
      <c r="A9" s="55" t="s">
        <v>130</v>
      </c>
      <c r="B9" s="52">
        <v>19</v>
      </c>
    </row>
    <row r="10" ht="38.25" customHeight="1" spans="1:2">
      <c r="A10" s="56" t="s">
        <v>131</v>
      </c>
      <c r="B10" s="52">
        <v>19</v>
      </c>
    </row>
    <row r="11" ht="38.25" customHeight="1" spans="1:2">
      <c r="A11" s="57" t="s">
        <v>132</v>
      </c>
      <c r="B11" s="58"/>
    </row>
    <row r="12" ht="91.5" customHeight="1" spans="1:2">
      <c r="A12" s="59" t="s">
        <v>133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A1" sqref="A1"/>
    </sheetView>
  </sheetViews>
  <sheetFormatPr defaultColWidth="9" defaultRowHeight="14.25"/>
  <cols>
    <col min="1" max="1" width="13.75" customWidth="1"/>
    <col min="2" max="2" width="11.5" customWidth="1"/>
    <col min="3" max="4" width="8.75" customWidth="1"/>
    <col min="5" max="5" width="9.375"/>
  </cols>
  <sheetData>
    <row r="1" ht="31.5" customHeight="1" spans="1:14">
      <c r="A1" s="1"/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135</v>
      </c>
      <c r="B4" s="31" t="s">
        <v>136</v>
      </c>
      <c r="C4" s="31" t="s">
        <v>137</v>
      </c>
      <c r="D4" s="31" t="s">
        <v>138</v>
      </c>
      <c r="E4" s="8" t="s">
        <v>139</v>
      </c>
      <c r="F4" s="8"/>
      <c r="G4" s="8"/>
      <c r="H4" s="8"/>
      <c r="I4" s="8"/>
      <c r="J4" s="8"/>
      <c r="K4" s="8"/>
      <c r="L4" s="8"/>
      <c r="M4" s="8"/>
      <c r="N4" s="40" t="s">
        <v>140</v>
      </c>
    </row>
    <row r="5" ht="37.5" customHeight="1" spans="1:14">
      <c r="A5" s="9"/>
      <c r="B5" s="31"/>
      <c r="C5" s="31"/>
      <c r="D5" s="31"/>
      <c r="E5" s="10" t="s">
        <v>141</v>
      </c>
      <c r="F5" s="8" t="s">
        <v>38</v>
      </c>
      <c r="G5" s="8"/>
      <c r="H5" s="8"/>
      <c r="I5" s="8"/>
      <c r="J5" s="41"/>
      <c r="K5" s="41"/>
      <c r="L5" s="23" t="s">
        <v>142</v>
      </c>
      <c r="M5" s="23" t="s">
        <v>143</v>
      </c>
      <c r="N5" s="42"/>
    </row>
    <row r="6" ht="78.75" customHeight="1" spans="1:14">
      <c r="A6" s="13"/>
      <c r="B6" s="31"/>
      <c r="C6" s="31"/>
      <c r="D6" s="31"/>
      <c r="E6" s="10"/>
      <c r="F6" s="14" t="s">
        <v>144</v>
      </c>
      <c r="G6" s="10" t="s">
        <v>145</v>
      </c>
      <c r="H6" s="10" t="s">
        <v>146</v>
      </c>
      <c r="I6" s="10" t="s">
        <v>147</v>
      </c>
      <c r="J6" s="10" t="s">
        <v>148</v>
      </c>
      <c r="K6" s="24" t="s">
        <v>149</v>
      </c>
      <c r="L6" s="25"/>
      <c r="M6" s="25"/>
      <c r="N6" s="43"/>
    </row>
    <row r="7" ht="24" customHeight="1" spans="1:14">
      <c r="A7" s="32" t="s">
        <v>150</v>
      </c>
      <c r="B7" s="33" t="s">
        <v>151</v>
      </c>
      <c r="C7" s="33" t="s">
        <v>152</v>
      </c>
      <c r="D7" s="33">
        <v>2</v>
      </c>
      <c r="E7" s="33">
        <v>0.28</v>
      </c>
      <c r="F7" s="33">
        <v>0.28</v>
      </c>
      <c r="G7" s="33">
        <v>0.28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150</v>
      </c>
      <c r="B8" s="33" t="s">
        <v>153</v>
      </c>
      <c r="C8" s="33" t="s">
        <v>152</v>
      </c>
      <c r="D8" s="33">
        <v>1</v>
      </c>
      <c r="E8" s="33">
        <v>0.41</v>
      </c>
      <c r="F8" s="33">
        <v>0.41</v>
      </c>
      <c r="G8" s="33">
        <v>0.41</v>
      </c>
      <c r="H8" s="34"/>
      <c r="I8" s="34"/>
      <c r="J8" s="34"/>
      <c r="K8" s="34"/>
      <c r="L8" s="34"/>
      <c r="M8" s="34"/>
      <c r="N8" s="37"/>
    </row>
    <row r="9" ht="24" customHeight="1" spans="1:14">
      <c r="A9" s="35"/>
      <c r="B9" s="36"/>
      <c r="C9" s="37"/>
      <c r="D9" s="37"/>
      <c r="E9" s="34"/>
      <c r="F9" s="34"/>
      <c r="G9" s="34"/>
      <c r="H9" s="34"/>
      <c r="I9" s="34"/>
      <c r="J9" s="34"/>
      <c r="K9" s="34"/>
      <c r="L9" s="34"/>
      <c r="M9" s="34"/>
      <c r="N9" s="37"/>
    </row>
    <row r="10" ht="24" customHeight="1" spans="1:14">
      <c r="A10" s="35"/>
      <c r="B10" s="36"/>
      <c r="C10" s="37"/>
      <c r="D10" s="37"/>
      <c r="E10" s="34"/>
      <c r="F10" s="34"/>
      <c r="G10" s="34"/>
      <c r="H10" s="34"/>
      <c r="I10" s="34"/>
      <c r="J10" s="34"/>
      <c r="K10" s="34"/>
      <c r="L10" s="34"/>
      <c r="M10" s="34"/>
      <c r="N10" s="37"/>
    </row>
    <row r="11" ht="24" customHeight="1" spans="1:14">
      <c r="A11" s="35"/>
      <c r="B11" s="36"/>
      <c r="C11" s="37"/>
      <c r="D11" s="37"/>
      <c r="E11" s="34"/>
      <c r="F11" s="34"/>
      <c r="G11" s="34"/>
      <c r="H11" s="34"/>
      <c r="I11" s="34"/>
      <c r="J11" s="34"/>
      <c r="K11" s="34"/>
      <c r="L11" s="34"/>
      <c r="M11" s="34"/>
      <c r="N11" s="37"/>
    </row>
    <row r="12" ht="24" customHeight="1" spans="1:14">
      <c r="A12" s="35"/>
      <c r="B12" s="36"/>
      <c r="C12" s="37"/>
      <c r="D12" s="37"/>
      <c r="E12" s="34"/>
      <c r="F12" s="34"/>
      <c r="G12" s="34"/>
      <c r="H12" s="34"/>
      <c r="I12" s="34"/>
      <c r="J12" s="34"/>
      <c r="K12" s="34"/>
      <c r="L12" s="34"/>
      <c r="M12" s="34"/>
      <c r="N12" s="37"/>
    </row>
    <row r="13" ht="24" customHeight="1" spans="1:14">
      <c r="A13" s="35"/>
      <c r="B13" s="36"/>
      <c r="C13" s="37"/>
      <c r="D13" s="37"/>
      <c r="E13" s="34"/>
      <c r="F13" s="34"/>
      <c r="G13" s="34"/>
      <c r="H13" s="34"/>
      <c r="I13" s="34"/>
      <c r="J13" s="34"/>
      <c r="K13" s="34"/>
      <c r="L13" s="34"/>
      <c r="M13" s="34"/>
      <c r="N13" s="37"/>
    </row>
    <row r="14" ht="24" customHeight="1" spans="1:14">
      <c r="A14" s="35"/>
      <c r="B14" s="36"/>
      <c r="C14" s="37"/>
      <c r="D14" s="37"/>
      <c r="E14" s="34"/>
      <c r="F14" s="34"/>
      <c r="G14" s="34"/>
      <c r="H14" s="34"/>
      <c r="I14" s="34"/>
      <c r="J14" s="34"/>
      <c r="K14" s="34"/>
      <c r="L14" s="34"/>
      <c r="M14" s="34"/>
      <c r="N14" s="37"/>
    </row>
    <row r="15" ht="24" customHeight="1" spans="1:14">
      <c r="A15" s="35"/>
      <c r="B15" s="36"/>
      <c r="C15" s="37"/>
      <c r="D15" s="37"/>
      <c r="E15" s="34"/>
      <c r="F15" s="34"/>
      <c r="G15" s="34"/>
      <c r="H15" s="34"/>
      <c r="I15" s="34"/>
      <c r="J15" s="34"/>
      <c r="K15" s="34"/>
      <c r="L15" s="34"/>
      <c r="M15" s="34"/>
      <c r="N15" s="37"/>
    </row>
    <row r="16" ht="24" customHeight="1" spans="1:14">
      <c r="A16" s="17" t="s">
        <v>154</v>
      </c>
      <c r="B16" s="38"/>
      <c r="C16" s="38"/>
      <c r="D16" s="18"/>
      <c r="E16" s="33">
        <f>SUM(E7:E15)</f>
        <v>0.69</v>
      </c>
      <c r="F16" s="33">
        <f>SUM(F7:F15)</f>
        <v>0.69</v>
      </c>
      <c r="G16" s="33">
        <f>SUM(G7:G15)</f>
        <v>0.69</v>
      </c>
      <c r="H16" s="34"/>
      <c r="I16" s="34"/>
      <c r="J16" s="34"/>
      <c r="K16" s="34"/>
      <c r="L16" s="34"/>
      <c r="M16" s="34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1996-12-17T01:32:00Z</dcterms:created>
  <cp:lastPrinted>2018-05-02T01:30:00Z</cp:lastPrinted>
  <dcterms:modified xsi:type="dcterms:W3CDTF">2018-05-11T11:10:35Z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