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9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<sst xmlns="http://schemas.openxmlformats.org/spreadsheetml/2006/main" count="170">
  <si>
    <t>附件1</t>
  </si>
  <si>
    <t>孝义市新阳煤矿学校2018年部门收支总表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</si>
  <si>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</si>
  <si>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</si>
  <si>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</si>
  <si>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</si>
  <si>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</si>
  <si>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</si>
  <si>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</si>
  <si>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</si>
  <si>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</si>
  <si>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</si>
  <si>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</si>
  <si>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</si>
  <si>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</si>
  <si>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</si>
  <si>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</si>
  <si>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</si>
  <si>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</si>
  <si>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</si>
  <si>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</si>
  <si>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</si>
  <si>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</si>
  <si>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</si>
  <si>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</si>
  <si>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</si>
  <si>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</si>
  <si>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</si>
  <si>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</si>
  <si>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</si>
  <si>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</si>
  <si>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</si>
  <si>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</si>
  <si>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</si>
  <si>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</si>
  <si>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</si>
  <si>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</si>
  <si>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</si>
  <si>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孝义市新阳煤矿学校2018年部门收入总表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</si>
  <si>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</si>
  <si>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</si>
  <si>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</si>
  <si>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</si>
  <si>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</si>
  <si>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</si>
  <si>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</si>
  <si>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</si>
  <si>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教育合计</t>
  </si>
  <si>
    <t xml:space="preserve">  普通教育</t>
  </si>
  <si>
    <t xml:space="preserve">    初中教育</t>
  </si>
  <si>
    <t xml:space="preserve">  教育费附加安排的支出</t>
  </si>
  <si>
    <t xml:space="preserve">    其他教育费附加安排的支出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</si>
  <si>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</si>
  <si>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</si>
  <si>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</si>
  <si>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</si>
  <si>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>住房保障支出</t>
  </si>
  <si>
    <t xml:space="preserve">  住房改革支出</t>
  </si>
  <si>
    <t xml:space="preserve">    住房公积金</t>
  </si>
  <si>
    <t>附件3</t>
  </si>
  <si>
    <t>孝义市新阳煤矿学校2018年部门支出总表</t>
  </si>
  <si>
    <t>基本支出</t>
  </si>
  <si>
    <t>项目支出</t>
  </si>
  <si>
    <t>附件4</t>
  </si>
  <si>
    <t>孝义市新阳煤矿学校2018年财政拨款收支总表</t>
  </si>
  <si>
    <t>小计</t>
  </si>
  <si>
    <t>政府性基金预算</t>
  </si>
  <si>
    <t>二、政府性基金预算</t>
  </si>
  <si>
    <t>附件5</t>
  </si>
  <si>
    <t>孝义市新阳煤矿学校2018年一般公共预算支出预算表</t>
  </si>
  <si>
    <t>2017年预算数</t>
  </si>
  <si>
    <t>2018年预算数</t>
  </si>
  <si>
    <t>2018年预算数比2017年预算数增减%</t>
  </si>
  <si>
    <t xml:space="preserve">    高中教育</t>
  </si>
  <si>
    <t>附件6</t>
  </si>
  <si>
    <t>孝义市新阳煤矿学校2018年一般公共预算安排基本支出分经济科目表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</si>
  <si>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</si>
  <si>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</si>
  <si>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</si>
  <si>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</si>
  <si>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</si>
  <si>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</si>
  <si>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</si>
  <si>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</si>
  <si>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</si>
  <si>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</si>
  <si>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</si>
  <si>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</si>
  <si>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</si>
  <si>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</si>
  <si>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</si>
  <si>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</si>
  <si>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</si>
  <si>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</si>
  <si>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</si>
  <si>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</si>
  <si>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</si>
  <si>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</si>
  <si>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</si>
  <si>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</si>
  <si>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</si>
  <si>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</si>
  <si>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</si>
  <si>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</si>
  <si>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</si>
  <si>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</si>
  <si>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</si>
  <si>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</si>
  <si>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</si>
  <si>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</si>
  <si>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</si>
  <si>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</si>
  <si>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</si>
  <si>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</si>
  <si>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</si>
  <si>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</si>
  <si>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</si>
  <si>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</si>
  <si>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</si>
  <si>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</si>
  <si>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</si>
  <si>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</si>
  <si>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</si>
  <si>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</si>
  <si>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</si>
  <si>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</si>
  <si>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</si>
  <si>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</si>
  <si>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</si>
  <si>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</si>
  <si>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孝义市新阳煤矿学校2018年政府性基金预算支出表</t>
  </si>
  <si>
    <t>2018年预算比2017年预算数增减</t>
  </si>
  <si>
    <t>附件8</t>
  </si>
  <si>
    <t>孝义市新阳煤矿学校2018年一般公共预算“三公”经费支出预算情况统计表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</si>
  <si>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</si>
  <si>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</si>
  <si>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</si>
  <si>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</si>
  <si>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</si>
  <si>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</si>
  <si>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</si>
  <si>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</si>
  <si>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孝义市新阳煤矿学校2018年政府采购预算表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</si>
  <si>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</si>
  <si>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</si>
  <si>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</si>
  <si>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</si>
  <si>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</si>
  <si>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</si>
  <si>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</si>
  <si>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</si>
  <si>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</si>
  <si>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</si>
  <si>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</si>
  <si>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</si>
  <si>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</si>
  <si>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</si>
  <si>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</si>
  <si>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摄像机</t>
  </si>
  <si>
    <t>索尼</t>
  </si>
  <si>
    <t>台</t>
  </si>
  <si>
    <t>会议桌、科技桌展示柜、音乐台</t>
  </si>
  <si>
    <t>钢木、木质</t>
  </si>
  <si>
    <t>合  计</t>
  </si>
  <si>
    <t>附表10</t>
  </si>
  <si>
    <t>孝义市新阳煤矿学校2018年政府购买服务支出预算表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</si>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</sst>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4"/>
      <name val="黑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1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Border="1" applyAlignment="1">
      <alignment horizontal="right" vertical="center"/>
    </xf>
    <xf numFmtId="177" fontId="0" fillId="0" borderId="2" xfId="0" applyNumberFormat="1" applyFont="1" applyBorder="1" applyAlignment="1">
      <alignment horizontal="right" vertical="center"/>
    </xf>
    <xf numFmtId="0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right" vertical="center"/>
    </xf>
    <xf numFmtId="49" fontId="0" fillId="0" borderId="5" xfId="0" applyNumberFormat="1" applyFont="1" applyFill="1" applyBorder="1" applyAlignment="1" applyProtection="1">
      <alignment horizontal="right" vertical="center"/>
    </xf>
    <xf numFmtId="49" fontId="0" fillId="0" borderId="7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9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49" fontId="0" fillId="0" borderId="2" xfId="0" applyNumberFormat="1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Border="1" applyAlignment="1" applyProtection="1">
      <alignment horizontal="left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177" fontId="9" fillId="0" borderId="0" xfId="0" applyNumberFormat="1" applyFont="1" applyProtection="1"/>
    <xf numFmtId="0" fontId="4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177" fontId="5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77" fontId="2" fillId="0" borderId="0" xfId="0" applyNumberFormat="1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right" vertical="center"/>
    </xf>
    <xf numFmtId="177" fontId="7" fillId="0" borderId="2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right" vertical="center" wrapText="1"/>
    </xf>
    <xf numFmtId="177" fontId="0" fillId="0" borderId="2" xfId="0" applyNumberFormat="1" applyFont="1" applyBorder="1" applyAlignment="1" applyProtection="1">
      <alignment horizontal="righ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0" workbookViewId="0">
      <selection activeCell="H26" sqref="H26:H28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46" t="s">
        <v>0</v>
      </c>
      <c r="B1" s="46"/>
      <c r="C1" s="46"/>
      <c r="D1" s="85"/>
      <c r="E1" s="85"/>
      <c r="F1" s="85"/>
      <c r="G1" s="85"/>
      <c r="H1" s="87"/>
    </row>
    <row r="2" ht="18.75" customHeight="1" spans="1:8">
      <c r="A2" s="88"/>
      <c r="B2" s="88"/>
      <c r="C2" s="88"/>
      <c r="D2" s="85"/>
      <c r="E2" s="85"/>
      <c r="F2" s="85"/>
      <c r="G2" s="85"/>
      <c r="H2" s="87"/>
    </row>
    <row r="3" ht="21" customHeight="1" spans="1:8">
      <c r="A3" s="49" t="s">
        <v>1</v>
      </c>
      <c r="B3" s="49"/>
      <c r="C3" s="49"/>
      <c r="D3" s="49"/>
      <c r="E3" s="49"/>
      <c r="F3" s="49"/>
      <c r="G3" s="49"/>
      <c r="H3" s="49"/>
    </row>
    <row r="4" ht="14.25" customHeight="1" spans="1:8">
      <c r="A4" s="90"/>
      <c r="B4" s="90"/>
      <c r="C4" s="90"/>
      <c r="D4" s="90"/>
      <c r="E4" s="90"/>
      <c r="F4" s="90"/>
      <c r="G4" s="90"/>
      <c r="H4" s="51" t="s">
        <v>2</v>
      </c>
    </row>
    <row r="5" ht="24" customHeight="1" spans="1:8">
      <c r="A5" s="114" t="s">
        <v>3</v>
      </c>
      <c r="B5" s="54"/>
      <c r="C5" s="54"/>
      <c r="D5" s="54"/>
      <c r="E5" s="114" t="s">
        <v>4</v>
      </c>
      <c r="F5" s="54"/>
      <c r="G5" s="54"/>
      <c r="H5" s="54"/>
    </row>
    <row r="6" ht="24" customHeight="1" spans="1:8">
      <c r="A6" s="115" t="s">
        <v>5</v>
      </c>
      <c r="B6" s="96" t="s">
        <v>6</v>
      </c>
      <c r="C6" s="111"/>
      <c r="D6" s="97"/>
      <c r="E6" s="102" t="s">
        <v>7</v>
      </c>
      <c r="F6" s="96" t="s">
        <v>6</v>
      </c>
      <c r="G6" s="111"/>
      <c r="H6" s="97"/>
    </row>
    <row r="7" ht="48.75" customHeight="1" spans="1:8">
      <c r="A7" s="99"/>
      <c r="B7" s="103" t="s">
        <v>8</v>
      </c>
      <c r="C7" s="103" t="s">
        <v>9</v>
      </c>
      <c r="D7" s="103" t="s">
        <v>10</v>
      </c>
      <c r="E7" s="104"/>
      <c r="F7" s="103" t="s">
        <v>8</v>
      </c>
      <c r="G7" s="103" t="s">
        <v>9</v>
      </c>
      <c r="H7" s="103" t="s">
        <v>10</v>
      </c>
    </row>
    <row r="8" ht="24" customHeight="1" spans="1:8">
      <c r="A8" s="55" t="s">
        <v>11</v>
      </c>
      <c r="B8" s="79">
        <v>1778.9</v>
      </c>
      <c r="C8" s="79">
        <v>1809.42</v>
      </c>
      <c r="D8" s="79">
        <f>ROUND(((C8-B8)/B8)*100,2)</f>
        <v>1.72</v>
      </c>
      <c r="E8" s="81" t="s">
        <v>12</v>
      </c>
      <c r="F8" s="107"/>
      <c r="G8" s="107"/>
      <c r="H8" s="79"/>
    </row>
    <row r="9" ht="24" customHeight="1" spans="1:8">
      <c r="A9" s="55" t="s">
        <v>13</v>
      </c>
      <c r="B9" s="79"/>
      <c r="C9" s="79"/>
      <c r="D9" s="79"/>
      <c r="E9" s="81" t="s">
        <v>14</v>
      </c>
      <c r="F9" s="107"/>
      <c r="G9" s="107"/>
      <c r="H9" s="79"/>
    </row>
    <row r="10" ht="24" customHeight="1" spans="1:8">
      <c r="A10" s="55" t="s">
        <v>15</v>
      </c>
      <c r="B10" s="79">
        <v>5.04</v>
      </c>
      <c r="C10" s="79"/>
      <c r="D10" s="79"/>
      <c r="E10" s="81" t="s">
        <v>16</v>
      </c>
      <c r="F10" s="107"/>
      <c r="G10" s="107"/>
      <c r="H10" s="79"/>
    </row>
    <row r="11" ht="24" customHeight="1" spans="1:8">
      <c r="A11" s="55" t="s">
        <v>17</v>
      </c>
      <c r="B11" s="79"/>
      <c r="C11" s="79"/>
      <c r="D11" s="79"/>
      <c r="E11" s="55" t="s">
        <v>18</v>
      </c>
      <c r="F11" s="110"/>
      <c r="G11" s="110"/>
      <c r="H11" s="79"/>
    </row>
    <row r="12" ht="24" customHeight="1" spans="1:8">
      <c r="A12" s="55"/>
      <c r="B12" s="79"/>
      <c r="C12" s="79"/>
      <c r="D12" s="79"/>
      <c r="E12" s="81" t="s">
        <v>19</v>
      </c>
      <c r="F12" s="107">
        <v>1446.64</v>
      </c>
      <c r="G12" s="107">
        <v>1508.18</v>
      </c>
      <c r="H12" s="79">
        <f>ROUND(((G12-F12)/F12)*100,2)</f>
        <v>4.25</v>
      </c>
    </row>
    <row r="13" ht="24" customHeight="1" spans="1:8">
      <c r="A13" s="55"/>
      <c r="B13" s="79"/>
      <c r="C13" s="79"/>
      <c r="D13" s="79"/>
      <c r="E13" s="81" t="s">
        <v>20</v>
      </c>
      <c r="F13" s="107"/>
      <c r="G13" s="107"/>
      <c r="H13" s="79"/>
    </row>
    <row r="14" ht="24" customHeight="1" spans="1:8">
      <c r="A14" s="55"/>
      <c r="B14" s="79"/>
      <c r="C14" s="79"/>
      <c r="D14" s="79"/>
      <c r="E14" s="55" t="s">
        <v>21</v>
      </c>
      <c r="F14" s="110"/>
      <c r="G14" s="110"/>
      <c r="H14" s="79"/>
    </row>
    <row r="15" ht="24" customHeight="1" spans="1:8">
      <c r="A15" s="55"/>
      <c r="B15" s="79"/>
      <c r="C15" s="79"/>
      <c r="D15" s="79"/>
      <c r="E15" s="55" t="s">
        <v>22</v>
      </c>
      <c r="F15" s="112">
        <v>240.93</v>
      </c>
      <c r="G15" s="112">
        <v>216.31</v>
      </c>
      <c r="H15" s="79">
        <f>ROUND(((G15-F15)/F15)*100,2)</f>
        <v>-10.22</v>
      </c>
    </row>
    <row r="16" ht="24" customHeight="1" spans="1:8">
      <c r="A16" s="55"/>
      <c r="B16" s="79"/>
      <c r="C16" s="79"/>
      <c r="D16" s="79"/>
      <c r="E16" s="81" t="s">
        <v>23</v>
      </c>
      <c r="F16" s="113"/>
      <c r="G16" s="113"/>
      <c r="H16" s="79"/>
    </row>
    <row r="17" ht="24" customHeight="1" spans="1:8">
      <c r="A17" s="55"/>
      <c r="B17" s="79"/>
      <c r="C17" s="79"/>
      <c r="D17" s="79"/>
      <c r="E17" s="81" t="s">
        <v>24</v>
      </c>
      <c r="F17" s="113"/>
      <c r="G17" s="113"/>
      <c r="H17" s="79"/>
    </row>
    <row r="18" ht="24" customHeight="1" spans="1:8">
      <c r="A18" s="55"/>
      <c r="B18" s="79"/>
      <c r="C18" s="79"/>
      <c r="D18" s="79"/>
      <c r="E18" s="55" t="s">
        <v>25</v>
      </c>
      <c r="F18" s="112"/>
      <c r="G18" s="112"/>
      <c r="H18" s="79"/>
    </row>
    <row r="19" ht="24" customHeight="1" spans="1:8">
      <c r="A19" s="55"/>
      <c r="B19" s="79"/>
      <c r="C19" s="79"/>
      <c r="D19" s="79"/>
      <c r="E19" s="55" t="s">
        <v>26</v>
      </c>
      <c r="F19" s="110"/>
      <c r="G19" s="110"/>
      <c r="H19" s="79"/>
    </row>
    <row r="20" ht="24" customHeight="1" spans="1:8">
      <c r="A20" s="55"/>
      <c r="B20" s="79"/>
      <c r="C20" s="79"/>
      <c r="D20" s="79"/>
      <c r="E20" s="55" t="s">
        <v>27</v>
      </c>
      <c r="F20" s="110"/>
      <c r="G20" s="110"/>
      <c r="H20" s="79"/>
    </row>
    <row r="21" ht="24" customHeight="1" spans="1:8">
      <c r="A21" s="55"/>
      <c r="B21" s="79"/>
      <c r="C21" s="79"/>
      <c r="D21" s="79"/>
      <c r="E21" s="55" t="s">
        <v>28</v>
      </c>
      <c r="F21" s="110"/>
      <c r="G21" s="110"/>
      <c r="H21" s="79"/>
    </row>
    <row r="22" ht="24" customHeight="1" spans="1:8">
      <c r="A22" s="55"/>
      <c r="B22" s="79"/>
      <c r="C22" s="79"/>
      <c r="D22" s="79"/>
      <c r="E22" s="55" t="s">
        <v>29</v>
      </c>
      <c r="F22" s="110"/>
      <c r="G22" s="110"/>
      <c r="H22" s="79"/>
    </row>
    <row r="23" ht="24" customHeight="1" spans="1:8">
      <c r="A23" s="55"/>
      <c r="B23" s="79"/>
      <c r="C23" s="79"/>
      <c r="D23" s="79"/>
      <c r="E23" s="55" t="s">
        <v>30</v>
      </c>
      <c r="F23" s="110"/>
      <c r="G23" s="110"/>
      <c r="H23" s="79"/>
    </row>
    <row r="24" ht="24" customHeight="1" spans="1:8">
      <c r="A24" s="55"/>
      <c r="B24" s="79"/>
      <c r="C24" s="79"/>
      <c r="D24" s="79"/>
      <c r="E24" s="55" t="s">
        <v>31</v>
      </c>
      <c r="F24" s="110"/>
      <c r="G24" s="110"/>
      <c r="H24" s="79"/>
    </row>
    <row r="25" ht="24" customHeight="1" spans="1:8">
      <c r="A25" s="55"/>
      <c r="B25" s="79"/>
      <c r="C25" s="79"/>
      <c r="D25" s="79"/>
      <c r="E25" s="55" t="s">
        <v>32</v>
      </c>
      <c r="F25" s="110">
        <v>96.37</v>
      </c>
      <c r="G25" s="110">
        <v>84.93</v>
      </c>
      <c r="H25" s="79">
        <f>ROUND(((G25-F25)/F25)*100,2)</f>
        <v>-11.87</v>
      </c>
    </row>
    <row r="26" ht="24" customHeight="1" spans="1:8">
      <c r="A26" s="55"/>
      <c r="B26" s="79"/>
      <c r="C26" s="79"/>
      <c r="D26" s="79"/>
      <c r="E26" s="55" t="s">
        <v>33</v>
      </c>
      <c r="F26" s="110"/>
      <c r="G26" s="110"/>
      <c r="H26" s="79"/>
    </row>
    <row r="27" ht="24" customHeight="1" spans="1:8">
      <c r="A27" s="55"/>
      <c r="B27" s="79"/>
      <c r="C27" s="79"/>
      <c r="D27" s="79"/>
      <c r="E27" s="55" t="s">
        <v>34</v>
      </c>
      <c r="F27" s="110"/>
      <c r="G27" s="110"/>
      <c r="H27" s="79"/>
    </row>
    <row r="28" ht="24" customHeight="1" spans="1:8">
      <c r="A28" s="55"/>
      <c r="B28" s="79"/>
      <c r="C28" s="79"/>
      <c r="D28" s="79"/>
      <c r="E28" s="74"/>
      <c r="F28" s="75"/>
      <c r="G28" s="75"/>
      <c r="H28" s="79"/>
    </row>
    <row r="29" ht="24" customHeight="1" spans="1:8">
      <c r="A29" s="54" t="s">
        <v>35</v>
      </c>
      <c r="B29" s="79">
        <f>SUM(B8:B28)</f>
        <v>1783.94</v>
      </c>
      <c r="C29" s="79">
        <f>SUM(C8:C28)</f>
        <v>1809.42</v>
      </c>
      <c r="D29" s="79">
        <f>ROUND(((C29-B29)/B29)*100,2)</f>
        <v>1.43</v>
      </c>
      <c r="E29" s="54" t="s">
        <v>36</v>
      </c>
      <c r="F29" s="92">
        <f>SUM(F8:F28)</f>
        <v>1783.94</v>
      </c>
      <c r="G29" s="92">
        <f>SUM(G8:G28)</f>
        <v>1809.42</v>
      </c>
      <c r="H29" s="79">
        <f>ROUND(((G29-F29)/F29)*100,2)</f>
        <v>1.43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13" workbookViewId="0">
      <selection activeCell="C6" sqref="C6:D18"/>
    </sheetView>
  </sheetViews>
  <sheetFormatPr defaultColWidth="6.875" defaultRowHeight="11.25" outlineLevelCol="6"/>
  <cols>
    <col min="1" max="1" width="14.5" style="61" customWidth="1"/>
    <col min="2" max="2" width="37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62" t="s">
        <v>37</v>
      </c>
      <c r="B1" s="63"/>
      <c r="C1" s="63"/>
      <c r="D1" s="66"/>
      <c r="E1" s="66"/>
      <c r="F1" s="66"/>
      <c r="G1" s="66"/>
    </row>
    <row r="2" ht="29.25" customHeight="1" spans="1:7">
      <c r="A2" s="64" t="s">
        <v>38</v>
      </c>
      <c r="B2" s="64"/>
      <c r="C2" s="64"/>
      <c r="D2" s="64"/>
      <c r="E2" s="64"/>
      <c r="F2" s="64"/>
      <c r="G2" s="64"/>
    </row>
    <row r="3" ht="26.25" customHeight="1" spans="1:7">
      <c r="A3" s="46"/>
      <c r="B3" s="46"/>
      <c r="C3" s="46"/>
      <c r="D3" s="46"/>
      <c r="E3" s="46"/>
      <c r="F3" s="46"/>
      <c r="G3" s="95" t="s">
        <v>2</v>
      </c>
    </row>
    <row r="4" ht="26.25" customHeight="1" spans="1:7">
      <c r="A4" s="54" t="s">
        <v>39</v>
      </c>
      <c r="B4" s="54"/>
      <c r="C4" s="102" t="s">
        <v>35</v>
      </c>
      <c r="D4" s="103" t="s">
        <v>40</v>
      </c>
      <c r="E4" s="103" t="s">
        <v>41</v>
      </c>
      <c r="F4" s="103" t="s">
        <v>42</v>
      </c>
      <c r="G4" s="102" t="s">
        <v>43</v>
      </c>
    </row>
    <row r="5" s="60" customFormat="1" ht="47.25" customHeight="1" spans="1:7">
      <c r="A5" s="54" t="s">
        <v>44</v>
      </c>
      <c r="B5" s="54" t="s">
        <v>45</v>
      </c>
      <c r="C5" s="104"/>
      <c r="D5" s="103"/>
      <c r="E5" s="103"/>
      <c r="F5" s="103"/>
      <c r="G5" s="104"/>
    </row>
    <row r="6" s="60" customFormat="1" ht="29.1" customHeight="1" spans="1:7">
      <c r="A6" s="54"/>
      <c r="B6" s="54" t="s">
        <v>46</v>
      </c>
      <c r="C6" s="105">
        <v>1809.42</v>
      </c>
      <c r="D6" s="106">
        <f>D7+D12+D16</f>
        <v>1809.42</v>
      </c>
      <c r="E6" s="103"/>
      <c r="F6" s="103"/>
      <c r="G6" s="104"/>
    </row>
    <row r="7" s="60" customFormat="1" ht="25.5" customHeight="1" spans="1:7">
      <c r="A7" s="80">
        <v>205</v>
      </c>
      <c r="B7" s="81" t="s">
        <v>47</v>
      </c>
      <c r="C7" s="107">
        <v>1508.18</v>
      </c>
      <c r="D7" s="79">
        <f>D8+D10</f>
        <v>1508.18</v>
      </c>
      <c r="E7" s="93"/>
      <c r="F7" s="93"/>
      <c r="G7" s="93"/>
    </row>
    <row r="8" s="60" customFormat="1" ht="25.5" customHeight="1" spans="1:7">
      <c r="A8" s="80">
        <v>20502</v>
      </c>
      <c r="B8" s="81" t="s">
        <v>48</v>
      </c>
      <c r="C8" s="107">
        <v>1481.78</v>
      </c>
      <c r="D8" s="79">
        <v>1481.78</v>
      </c>
      <c r="E8" s="93"/>
      <c r="F8" s="93"/>
      <c r="G8" s="93"/>
    </row>
    <row r="9" s="60" customFormat="1" ht="25.5" customHeight="1" spans="1:7">
      <c r="A9" s="80">
        <v>2050203</v>
      </c>
      <c r="B9" s="81" t="s">
        <v>49</v>
      </c>
      <c r="C9" s="107">
        <v>1481.78</v>
      </c>
      <c r="D9" s="79">
        <v>1481.78</v>
      </c>
      <c r="E9" s="93"/>
      <c r="F9" s="93"/>
      <c r="G9" s="93"/>
    </row>
    <row r="10" s="60" customFormat="1" ht="25.5" customHeight="1" spans="1:7">
      <c r="A10" s="80">
        <v>20509</v>
      </c>
      <c r="B10" s="81" t="s">
        <v>50</v>
      </c>
      <c r="C10" s="107">
        <v>26.4</v>
      </c>
      <c r="D10" s="79">
        <v>26.4</v>
      </c>
      <c r="E10" s="93"/>
      <c r="F10" s="93"/>
      <c r="G10" s="93"/>
    </row>
    <row r="11" s="60" customFormat="1" ht="25.5" customHeight="1" spans="1:7">
      <c r="A11" s="80">
        <v>2050999</v>
      </c>
      <c r="B11" s="81" t="s">
        <v>51</v>
      </c>
      <c r="C11" s="107">
        <v>26.4</v>
      </c>
      <c r="D11" s="79">
        <v>26.4</v>
      </c>
      <c r="E11" s="93"/>
      <c r="F11" s="93"/>
      <c r="G11" s="93"/>
    </row>
    <row r="12" customFormat="1" ht="25.5" customHeight="1" spans="1:7">
      <c r="A12" s="80">
        <v>208</v>
      </c>
      <c r="B12" s="83" t="s">
        <v>52</v>
      </c>
      <c r="C12" s="108">
        <v>216.31</v>
      </c>
      <c r="D12" s="101">
        <v>216.31</v>
      </c>
      <c r="E12" s="109"/>
      <c r="F12" s="109"/>
      <c r="G12" s="109"/>
    </row>
    <row r="13" customFormat="1" ht="25.5" customHeight="1" spans="1:7">
      <c r="A13" s="80">
        <v>20805</v>
      </c>
      <c r="B13" s="55" t="s">
        <v>53</v>
      </c>
      <c r="C13" s="110">
        <v>216.31</v>
      </c>
      <c r="D13" s="110">
        <f>D14+D15</f>
        <v>216.31</v>
      </c>
      <c r="E13" s="55"/>
      <c r="F13" s="55"/>
      <c r="G13" s="55"/>
    </row>
    <row r="14" customFormat="1" ht="25.5" customHeight="1" spans="1:7">
      <c r="A14" s="80">
        <v>2080505</v>
      </c>
      <c r="B14" s="81" t="s">
        <v>54</v>
      </c>
      <c r="C14" s="107">
        <v>212.32</v>
      </c>
      <c r="D14" s="110">
        <v>212.32</v>
      </c>
      <c r="E14" s="55"/>
      <c r="F14" s="55"/>
      <c r="G14" s="55"/>
    </row>
    <row r="15" customFormat="1" ht="25.5" customHeight="1" spans="1:7">
      <c r="A15" s="80">
        <v>2080506</v>
      </c>
      <c r="B15" s="81" t="s">
        <v>55</v>
      </c>
      <c r="C15" s="107">
        <v>3.99</v>
      </c>
      <c r="D15" s="110">
        <v>3.99</v>
      </c>
      <c r="E15" s="55"/>
      <c r="F15" s="55"/>
      <c r="G15" s="55"/>
    </row>
    <row r="16" customFormat="1" ht="25.5" customHeight="1" spans="1:7">
      <c r="A16" s="80">
        <v>221</v>
      </c>
      <c r="B16" s="55" t="s">
        <v>56</v>
      </c>
      <c r="C16" s="107">
        <v>84.93</v>
      </c>
      <c r="D16" s="110">
        <v>84.93</v>
      </c>
      <c r="E16" s="55"/>
      <c r="F16" s="55"/>
      <c r="G16" s="55"/>
    </row>
    <row r="17" customFormat="1" ht="25.5" customHeight="1" spans="1:7">
      <c r="A17" s="80">
        <v>22102</v>
      </c>
      <c r="B17" s="81" t="s">
        <v>57</v>
      </c>
      <c r="C17" s="107">
        <v>84.93</v>
      </c>
      <c r="D17" s="110">
        <v>84.93</v>
      </c>
      <c r="E17" s="55"/>
      <c r="F17" s="55"/>
      <c r="G17" s="55"/>
    </row>
    <row r="18" ht="25.5" customHeight="1" spans="1:7">
      <c r="A18" s="80">
        <v>2210201</v>
      </c>
      <c r="B18" s="81" t="s">
        <v>58</v>
      </c>
      <c r="C18" s="107">
        <v>84.93</v>
      </c>
      <c r="D18" s="110">
        <v>84.93</v>
      </c>
      <c r="E18" s="55"/>
      <c r="F18" s="55"/>
      <c r="G18" s="55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11" workbookViewId="0">
      <selection activeCell="C18" sqref="C18"/>
    </sheetView>
  </sheetViews>
  <sheetFormatPr defaultColWidth="6.875" defaultRowHeight="11.25" outlineLevelCol="4"/>
  <cols>
    <col min="1" max="1" width="11.625" style="61" customWidth="1"/>
    <col min="2" max="2" width="36.875" style="61" customWidth="1"/>
    <col min="3" max="5" width="24.125" style="61" customWidth="1"/>
    <col min="6" max="16384" width="6.875" style="61"/>
  </cols>
  <sheetData>
    <row r="1" ht="16.5" customHeight="1" spans="1:5">
      <c r="A1" s="62" t="s">
        <v>59</v>
      </c>
      <c r="B1" s="63"/>
      <c r="C1" s="63"/>
      <c r="D1" s="66"/>
      <c r="E1" s="66"/>
    </row>
    <row r="2" ht="16.5" customHeight="1" spans="1:5">
      <c r="A2" s="63"/>
      <c r="B2" s="63"/>
      <c r="C2" s="63"/>
      <c r="D2" s="66"/>
      <c r="E2" s="66"/>
    </row>
    <row r="3" ht="29.25" customHeight="1" spans="1:5">
      <c r="A3" s="64" t="s">
        <v>60</v>
      </c>
      <c r="B3" s="64"/>
      <c r="C3" s="64"/>
      <c r="D3" s="64"/>
      <c r="E3" s="64"/>
    </row>
    <row r="4" ht="26.25" customHeight="1" spans="1:5">
      <c r="A4" s="46"/>
      <c r="B4" s="46"/>
      <c r="C4" s="46"/>
      <c r="D4" s="46"/>
      <c r="E4" s="95" t="s">
        <v>2</v>
      </c>
    </row>
    <row r="5" ht="26.25" customHeight="1" spans="1:5">
      <c r="A5" s="96" t="s">
        <v>39</v>
      </c>
      <c r="B5" s="97"/>
      <c r="C5" s="98" t="s">
        <v>36</v>
      </c>
      <c r="D5" s="98" t="s">
        <v>61</v>
      </c>
      <c r="E5" s="98" t="s">
        <v>62</v>
      </c>
    </row>
    <row r="6" s="60" customFormat="1" ht="27.75" customHeight="1" spans="1:5">
      <c r="A6" s="54" t="s">
        <v>44</v>
      </c>
      <c r="B6" s="54" t="s">
        <v>45</v>
      </c>
      <c r="C6" s="99"/>
      <c r="D6" s="99"/>
      <c r="E6" s="99"/>
    </row>
    <row r="7" s="60" customFormat="1" ht="27.75" customHeight="1" spans="1:5">
      <c r="A7" s="54"/>
      <c r="B7" s="54" t="s">
        <v>46</v>
      </c>
      <c r="C7" s="100">
        <f>D7+E7</f>
        <v>1809.42</v>
      </c>
      <c r="D7" s="100">
        <f>D8+D13+D17</f>
        <v>1781.99</v>
      </c>
      <c r="E7" s="100">
        <v>27.43</v>
      </c>
    </row>
    <row r="8" s="60" customFormat="1" ht="30" customHeight="1" spans="1:5">
      <c r="A8" s="80">
        <v>205</v>
      </c>
      <c r="B8" s="81" t="s">
        <v>47</v>
      </c>
      <c r="C8" s="82">
        <f>D8+E8</f>
        <v>1508.18</v>
      </c>
      <c r="D8" s="79">
        <f>D9+D11</f>
        <v>1480.75</v>
      </c>
      <c r="E8" s="79">
        <f>E9+E11</f>
        <v>27.43</v>
      </c>
    </row>
    <row r="9" s="60" customFormat="1" ht="30" customHeight="1" spans="1:5">
      <c r="A9" s="80">
        <v>20502</v>
      </c>
      <c r="B9" s="81" t="s">
        <v>48</v>
      </c>
      <c r="C9" s="82">
        <f t="shared" ref="C9:C19" si="0">D9+E9</f>
        <v>1481.78</v>
      </c>
      <c r="D9" s="79">
        <v>1480.75</v>
      </c>
      <c r="E9" s="79">
        <v>1.03</v>
      </c>
    </row>
    <row r="10" s="60" customFormat="1" ht="30" customHeight="1" spans="1:5">
      <c r="A10" s="80">
        <v>2050203</v>
      </c>
      <c r="B10" s="81" t="s">
        <v>49</v>
      </c>
      <c r="C10" s="82">
        <f t="shared" si="0"/>
        <v>1481.78</v>
      </c>
      <c r="D10" s="79">
        <v>1480.75</v>
      </c>
      <c r="E10" s="79">
        <v>1.03</v>
      </c>
    </row>
    <row r="11" s="60" customFormat="1" ht="30" customHeight="1" spans="1:5">
      <c r="A11" s="80">
        <v>20509</v>
      </c>
      <c r="B11" s="81" t="s">
        <v>50</v>
      </c>
      <c r="C11" s="82">
        <f t="shared" si="0"/>
        <v>26.4</v>
      </c>
      <c r="D11" s="79"/>
      <c r="E11" s="79">
        <v>26.4</v>
      </c>
    </row>
    <row r="12" customFormat="1" ht="30" customHeight="1" spans="1:5">
      <c r="A12" s="80">
        <v>2050999</v>
      </c>
      <c r="B12" s="81" t="s">
        <v>51</v>
      </c>
      <c r="C12" s="82">
        <f t="shared" si="0"/>
        <v>26.4</v>
      </c>
      <c r="D12" s="101"/>
      <c r="E12" s="101">
        <v>26.4</v>
      </c>
    </row>
    <row r="13" customFormat="1" ht="30" customHeight="1" spans="1:5">
      <c r="A13" s="80">
        <v>208</v>
      </c>
      <c r="B13" s="83" t="s">
        <v>52</v>
      </c>
      <c r="C13" s="82">
        <f t="shared" si="0"/>
        <v>216.31</v>
      </c>
      <c r="D13" s="79">
        <v>216.31</v>
      </c>
      <c r="E13" s="79"/>
    </row>
    <row r="14" customFormat="1" ht="30" customHeight="1" spans="1:5">
      <c r="A14" s="80">
        <v>20805</v>
      </c>
      <c r="B14" s="55" t="s">
        <v>53</v>
      </c>
      <c r="C14" s="82">
        <f t="shared" si="0"/>
        <v>216.31</v>
      </c>
      <c r="D14" s="79">
        <f>D15+D16</f>
        <v>216.31</v>
      </c>
      <c r="E14" s="79"/>
    </row>
    <row r="15" ht="30" customHeight="1" spans="1:5">
      <c r="A15" s="80">
        <v>2080505</v>
      </c>
      <c r="B15" s="81" t="s">
        <v>54</v>
      </c>
      <c r="C15" s="82">
        <f t="shared" si="0"/>
        <v>212.32</v>
      </c>
      <c r="D15" s="79">
        <v>212.32</v>
      </c>
      <c r="E15" s="79"/>
    </row>
    <row r="16" ht="30" customHeight="1" spans="1:5">
      <c r="A16" s="80">
        <v>2080506</v>
      </c>
      <c r="B16" s="81" t="s">
        <v>55</v>
      </c>
      <c r="C16" s="82">
        <f t="shared" si="0"/>
        <v>3.99</v>
      </c>
      <c r="D16" s="79">
        <v>3.99</v>
      </c>
      <c r="E16" s="79"/>
    </row>
    <row r="17" ht="30" customHeight="1" spans="1:5">
      <c r="A17" s="80">
        <v>221</v>
      </c>
      <c r="B17" s="55" t="s">
        <v>56</v>
      </c>
      <c r="C17" s="82">
        <f t="shared" si="0"/>
        <v>84.93</v>
      </c>
      <c r="D17" s="79">
        <v>84.93</v>
      </c>
      <c r="E17" s="79"/>
    </row>
    <row r="18" ht="30" customHeight="1" spans="1:5">
      <c r="A18" s="80">
        <v>22102</v>
      </c>
      <c r="B18" s="81" t="s">
        <v>57</v>
      </c>
      <c r="C18" s="82">
        <f t="shared" si="0"/>
        <v>84.93</v>
      </c>
      <c r="D18" s="79">
        <v>84.93</v>
      </c>
      <c r="E18" s="79"/>
    </row>
    <row r="19" ht="30" customHeight="1" spans="1:5">
      <c r="A19" s="80">
        <v>2210201</v>
      </c>
      <c r="B19" s="81" t="s">
        <v>58</v>
      </c>
      <c r="C19" s="82">
        <f t="shared" si="0"/>
        <v>84.93</v>
      </c>
      <c r="D19" s="79">
        <v>84.93</v>
      </c>
      <c r="E19" s="79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1" workbookViewId="0">
      <selection activeCell="D8" sqref="D8:E29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84" customWidth="1"/>
    <col min="5" max="5" width="17.125" style="84" customWidth="1"/>
    <col min="6" max="6" width="17.125" style="61" customWidth="1"/>
    <col min="7" max="16384" width="6.875" style="61"/>
  </cols>
  <sheetData>
    <row r="1" ht="16.5" customHeight="1" spans="1:6">
      <c r="A1" s="46" t="s">
        <v>63</v>
      </c>
      <c r="B1" s="85"/>
      <c r="C1" s="85"/>
      <c r="D1" s="86"/>
      <c r="E1" s="86"/>
      <c r="F1" s="87"/>
    </row>
    <row r="2" ht="18.75" customHeight="1" spans="1:6">
      <c r="A2" s="88"/>
      <c r="B2" s="85"/>
      <c r="C2" s="85"/>
      <c r="D2" s="86"/>
      <c r="E2" s="86"/>
      <c r="F2" s="87"/>
    </row>
    <row r="3" ht="21" customHeight="1" spans="1:6">
      <c r="A3" s="49" t="s">
        <v>64</v>
      </c>
      <c r="B3" s="49"/>
      <c r="C3" s="49"/>
      <c r="D3" s="89"/>
      <c r="E3" s="89"/>
      <c r="F3" s="49"/>
    </row>
    <row r="4" ht="14.25" customHeight="1" spans="1:6">
      <c r="A4" s="90"/>
      <c r="B4" s="90"/>
      <c r="C4" s="90"/>
      <c r="D4" s="91"/>
      <c r="E4" s="91"/>
      <c r="F4" s="51" t="s">
        <v>2</v>
      </c>
    </row>
    <row r="5" ht="24" customHeight="1" spans="1:6">
      <c r="A5" s="114" t="s">
        <v>3</v>
      </c>
      <c r="B5" s="54"/>
      <c r="C5" s="114" t="s">
        <v>4</v>
      </c>
      <c r="D5" s="92"/>
      <c r="E5" s="92"/>
      <c r="F5" s="54"/>
    </row>
    <row r="6" ht="24" customHeight="1" spans="1:6">
      <c r="A6" s="114" t="s">
        <v>5</v>
      </c>
      <c r="B6" s="114" t="s">
        <v>6</v>
      </c>
      <c r="C6" s="54" t="s">
        <v>39</v>
      </c>
      <c r="D6" s="92" t="s">
        <v>6</v>
      </c>
      <c r="E6" s="92"/>
      <c r="F6" s="54"/>
    </row>
    <row r="7" ht="24" customHeight="1" spans="1:6">
      <c r="A7" s="54"/>
      <c r="B7" s="54"/>
      <c r="C7" s="54"/>
      <c r="D7" s="92" t="s">
        <v>65</v>
      </c>
      <c r="E7" s="92" t="s">
        <v>40</v>
      </c>
      <c r="F7" s="54" t="s">
        <v>66</v>
      </c>
    </row>
    <row r="8" ht="24" customHeight="1" spans="1:6">
      <c r="A8" s="55" t="s">
        <v>11</v>
      </c>
      <c r="B8" s="93">
        <v>1809.42</v>
      </c>
      <c r="C8" s="81" t="s">
        <v>12</v>
      </c>
      <c r="D8" s="82"/>
      <c r="E8" s="82"/>
      <c r="F8" s="93"/>
    </row>
    <row r="9" ht="24" customHeight="1" spans="1:6">
      <c r="A9" s="55" t="s">
        <v>67</v>
      </c>
      <c r="B9" s="93"/>
      <c r="C9" s="81" t="s">
        <v>14</v>
      </c>
      <c r="D9" s="82"/>
      <c r="E9" s="82"/>
      <c r="F9" s="93"/>
    </row>
    <row r="10" ht="24" customHeight="1" spans="1:6">
      <c r="A10" s="55"/>
      <c r="B10" s="93"/>
      <c r="C10" s="81" t="s">
        <v>16</v>
      </c>
      <c r="D10" s="82"/>
      <c r="E10" s="82"/>
      <c r="F10" s="93"/>
    </row>
    <row r="11" ht="24" customHeight="1" spans="1:6">
      <c r="A11" s="55"/>
      <c r="B11" s="93"/>
      <c r="C11" s="55" t="s">
        <v>18</v>
      </c>
      <c r="D11" s="79"/>
      <c r="E11" s="79"/>
      <c r="F11" s="93"/>
    </row>
    <row r="12" ht="24" customHeight="1" spans="1:6">
      <c r="A12" s="55"/>
      <c r="B12" s="93"/>
      <c r="C12" s="81" t="s">
        <v>19</v>
      </c>
      <c r="D12" s="82">
        <v>1508.18</v>
      </c>
      <c r="E12" s="82">
        <v>1508.18</v>
      </c>
      <c r="F12" s="93"/>
    </row>
    <row r="13" ht="24" customHeight="1" spans="1:6">
      <c r="A13" s="55"/>
      <c r="B13" s="93"/>
      <c r="C13" s="81" t="s">
        <v>20</v>
      </c>
      <c r="D13" s="82"/>
      <c r="E13" s="82"/>
      <c r="F13" s="93"/>
    </row>
    <row r="14" ht="24" customHeight="1" spans="1:6">
      <c r="A14" s="55"/>
      <c r="B14" s="93"/>
      <c r="C14" s="55" t="s">
        <v>21</v>
      </c>
      <c r="D14" s="79"/>
      <c r="E14" s="79"/>
      <c r="F14" s="55"/>
    </row>
    <row r="15" ht="24" customHeight="1" spans="1:6">
      <c r="A15" s="55"/>
      <c r="B15" s="93"/>
      <c r="C15" s="55" t="s">
        <v>22</v>
      </c>
      <c r="D15" s="79">
        <v>216.31</v>
      </c>
      <c r="E15" s="79">
        <v>216.31</v>
      </c>
      <c r="F15" s="55"/>
    </row>
    <row r="16" ht="24" customHeight="1" spans="1:6">
      <c r="A16" s="55"/>
      <c r="B16" s="93"/>
      <c r="C16" s="81" t="s">
        <v>23</v>
      </c>
      <c r="D16" s="82"/>
      <c r="E16" s="82"/>
      <c r="F16" s="55"/>
    </row>
    <row r="17" ht="24" customHeight="1" spans="1:6">
      <c r="A17" s="55"/>
      <c r="B17" s="93"/>
      <c r="C17" s="81" t="s">
        <v>24</v>
      </c>
      <c r="D17" s="82"/>
      <c r="E17" s="82"/>
      <c r="F17" s="55"/>
    </row>
    <row r="18" ht="24" customHeight="1" spans="1:6">
      <c r="A18" s="55"/>
      <c r="B18" s="93"/>
      <c r="C18" s="55" t="s">
        <v>25</v>
      </c>
      <c r="D18" s="79"/>
      <c r="E18" s="79"/>
      <c r="F18" s="55"/>
    </row>
    <row r="19" ht="24" customHeight="1" spans="1:6">
      <c r="A19" s="55"/>
      <c r="B19" s="93"/>
      <c r="C19" s="55" t="s">
        <v>26</v>
      </c>
      <c r="D19" s="79"/>
      <c r="E19" s="79"/>
      <c r="F19" s="55"/>
    </row>
    <row r="20" ht="24" customHeight="1" spans="1:6">
      <c r="A20" s="55"/>
      <c r="B20" s="93"/>
      <c r="C20" s="55" t="s">
        <v>27</v>
      </c>
      <c r="D20" s="79"/>
      <c r="E20" s="79"/>
      <c r="F20" s="55"/>
    </row>
    <row r="21" ht="24" customHeight="1" spans="1:6">
      <c r="A21" s="55"/>
      <c r="B21" s="93"/>
      <c r="C21" s="55" t="s">
        <v>28</v>
      </c>
      <c r="D21" s="79"/>
      <c r="E21" s="79"/>
      <c r="F21" s="55"/>
    </row>
    <row r="22" ht="24" customHeight="1" spans="1:6">
      <c r="A22" s="55"/>
      <c r="B22" s="93"/>
      <c r="C22" s="55" t="s">
        <v>29</v>
      </c>
      <c r="D22" s="79"/>
      <c r="E22" s="79"/>
      <c r="F22" s="55"/>
    </row>
    <row r="23" ht="24" customHeight="1" spans="1:6">
      <c r="A23" s="55"/>
      <c r="B23" s="93"/>
      <c r="C23" s="55" t="s">
        <v>30</v>
      </c>
      <c r="D23" s="79"/>
      <c r="E23" s="79"/>
      <c r="F23" s="55"/>
    </row>
    <row r="24" ht="24" customHeight="1" spans="1:6">
      <c r="A24" s="55"/>
      <c r="B24" s="93"/>
      <c r="C24" s="55" t="s">
        <v>31</v>
      </c>
      <c r="D24" s="79"/>
      <c r="E24" s="79"/>
      <c r="F24" s="55"/>
    </row>
    <row r="25" ht="24" customHeight="1" spans="1:6">
      <c r="A25" s="55"/>
      <c r="B25" s="93"/>
      <c r="C25" s="55" t="s">
        <v>32</v>
      </c>
      <c r="D25" s="79">
        <v>84.93</v>
      </c>
      <c r="E25" s="79">
        <v>84.93</v>
      </c>
      <c r="F25" s="55"/>
    </row>
    <row r="26" ht="24" customHeight="1" spans="1:6">
      <c r="A26" s="55"/>
      <c r="B26" s="93"/>
      <c r="C26" s="55" t="s">
        <v>33</v>
      </c>
      <c r="D26" s="79"/>
      <c r="E26" s="79"/>
      <c r="F26" s="55"/>
    </row>
    <row r="27" ht="24" customHeight="1" spans="1:6">
      <c r="A27" s="55"/>
      <c r="B27" s="93"/>
      <c r="C27" s="55" t="s">
        <v>34</v>
      </c>
      <c r="D27" s="79"/>
      <c r="E27" s="79"/>
      <c r="F27" s="55"/>
    </row>
    <row r="28" ht="24" customHeight="1" spans="1:6">
      <c r="A28" s="55"/>
      <c r="B28" s="93"/>
      <c r="C28" s="55"/>
      <c r="D28" s="79"/>
      <c r="E28" s="79"/>
      <c r="F28" s="55"/>
    </row>
    <row r="29" ht="24" customHeight="1" spans="1:6">
      <c r="A29" s="54" t="s">
        <v>35</v>
      </c>
      <c r="B29" s="93">
        <v>1809.42</v>
      </c>
      <c r="C29" s="54" t="s">
        <v>36</v>
      </c>
      <c r="D29" s="79">
        <v>1809.42</v>
      </c>
      <c r="E29" s="94">
        <f>SUM(E8:E28)</f>
        <v>1809.42</v>
      </c>
      <c r="F29" s="55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topLeftCell="A4" workbookViewId="0">
      <selection activeCell="M10" sqref="M10"/>
    </sheetView>
  </sheetViews>
  <sheetFormatPr defaultColWidth="6.875" defaultRowHeight="11.25"/>
  <cols>
    <col min="1" max="1" width="11" style="61" customWidth="1"/>
    <col min="2" max="2" width="36.87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62" t="s">
        <v>68</v>
      </c>
      <c r="B1" s="63"/>
      <c r="C1" s="63"/>
      <c r="D1" s="63"/>
      <c r="E1" s="63"/>
      <c r="F1" s="63"/>
      <c r="G1" s="63"/>
      <c r="H1" s="63"/>
      <c r="I1" s="66"/>
      <c r="J1" s="66"/>
      <c r="K1" s="66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6"/>
      <c r="J2" s="66"/>
      <c r="K2" s="66"/>
    </row>
    <row r="3" ht="29.25" customHeight="1" spans="1:11">
      <c r="A3" s="64" t="s">
        <v>69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</row>
    <row r="5" ht="26.25" customHeight="1" spans="1:11">
      <c r="A5" s="54" t="s">
        <v>39</v>
      </c>
      <c r="B5" s="54"/>
      <c r="C5" s="54" t="s">
        <v>70</v>
      </c>
      <c r="D5" s="54"/>
      <c r="E5" s="54"/>
      <c r="F5" s="54" t="s">
        <v>71</v>
      </c>
      <c r="G5" s="54"/>
      <c r="H5" s="54"/>
      <c r="I5" s="54" t="s">
        <v>72</v>
      </c>
      <c r="J5" s="54"/>
      <c r="K5" s="54"/>
    </row>
    <row r="6" s="60" customFormat="1" ht="30.75" customHeight="1" spans="1:11">
      <c r="A6" s="54" t="s">
        <v>44</v>
      </c>
      <c r="B6" s="54" t="s">
        <v>45</v>
      </c>
      <c r="C6" s="54" t="s">
        <v>46</v>
      </c>
      <c r="D6" s="54" t="s">
        <v>61</v>
      </c>
      <c r="E6" s="54" t="s">
        <v>62</v>
      </c>
      <c r="F6" s="54" t="s">
        <v>46</v>
      </c>
      <c r="G6" s="54" t="s">
        <v>61</v>
      </c>
      <c r="H6" s="54" t="s">
        <v>62</v>
      </c>
      <c r="I6" s="54" t="s">
        <v>46</v>
      </c>
      <c r="J6" s="54" t="s">
        <v>61</v>
      </c>
      <c r="K6" s="54" t="s">
        <v>62</v>
      </c>
    </row>
    <row r="7" s="60" customFormat="1" ht="30.75" customHeight="1" spans="1:11">
      <c r="A7" s="54"/>
      <c r="B7" s="54" t="s">
        <v>46</v>
      </c>
      <c r="C7" s="79">
        <v>1783.94</v>
      </c>
      <c r="D7" s="79">
        <v>1746.51</v>
      </c>
      <c r="E7" s="79">
        <v>37.43</v>
      </c>
      <c r="F7" s="79">
        <f>G7+H7</f>
        <v>1809.42</v>
      </c>
      <c r="G7" s="79">
        <f>G8+G14+G18</f>
        <v>1781.99</v>
      </c>
      <c r="H7" s="79">
        <f>H8</f>
        <v>27.43</v>
      </c>
      <c r="I7" s="79">
        <f>ROUND(((F7-C7)/C7)*100,2)</f>
        <v>1.43</v>
      </c>
      <c r="J7" s="79">
        <f>ROUND(((G7-D7)/D7)*100,2)</f>
        <v>2.03</v>
      </c>
      <c r="K7" s="79">
        <f>ROUND(((H7-E7)/E7)*100,2)</f>
        <v>-26.72</v>
      </c>
    </row>
    <row r="8" s="60" customFormat="1" ht="30.75" customHeight="1" spans="1:11">
      <c r="A8" s="80">
        <v>205</v>
      </c>
      <c r="B8" s="81" t="s">
        <v>47</v>
      </c>
      <c r="C8" s="82">
        <f>D8+E8</f>
        <v>1446.64</v>
      </c>
      <c r="D8" s="82">
        <f>D9+D12</f>
        <v>1409.21</v>
      </c>
      <c r="E8" s="82">
        <v>37.43</v>
      </c>
      <c r="F8" s="82">
        <f>G8+H8</f>
        <v>1508.18</v>
      </c>
      <c r="G8" s="82">
        <f>G9+G12</f>
        <v>1480.75</v>
      </c>
      <c r="H8" s="82">
        <f>H9+H12</f>
        <v>27.43</v>
      </c>
      <c r="I8" s="79">
        <f t="shared" ref="I8:I20" si="0">ROUND(((F8-C8)/C8)*100,2)</f>
        <v>4.25</v>
      </c>
      <c r="J8" s="79">
        <f t="shared" ref="J8:J20" si="1">ROUND(((G8-D8)/D8)*100,2)</f>
        <v>5.08</v>
      </c>
      <c r="K8" s="79">
        <f>ROUND(((H8-E8)/E8)*100,2)</f>
        <v>-26.72</v>
      </c>
    </row>
    <row r="9" s="60" customFormat="1" ht="30.75" customHeight="1" spans="1:11">
      <c r="A9" s="80">
        <v>20502</v>
      </c>
      <c r="B9" s="81" t="s">
        <v>48</v>
      </c>
      <c r="C9" s="82">
        <f>C10+C11</f>
        <v>1411.24</v>
      </c>
      <c r="D9" s="82">
        <f>D10+D11</f>
        <v>1409.21</v>
      </c>
      <c r="E9" s="82"/>
      <c r="F9" s="82">
        <f t="shared" ref="F9:F20" si="2">G9+H9</f>
        <v>1481.78</v>
      </c>
      <c r="G9" s="82">
        <v>1480.75</v>
      </c>
      <c r="H9" s="82">
        <v>1.03</v>
      </c>
      <c r="I9" s="79">
        <f t="shared" si="0"/>
        <v>5</v>
      </c>
      <c r="J9" s="79">
        <f t="shared" si="1"/>
        <v>5.08</v>
      </c>
      <c r="K9" s="79"/>
    </row>
    <row r="10" s="60" customFormat="1" ht="30.75" customHeight="1" spans="1:11">
      <c r="A10" s="80">
        <v>2050203</v>
      </c>
      <c r="B10" s="81" t="s">
        <v>49</v>
      </c>
      <c r="C10" s="82">
        <v>1404.17</v>
      </c>
      <c r="D10" s="82">
        <v>1404.17</v>
      </c>
      <c r="E10" s="82"/>
      <c r="F10" s="82">
        <f t="shared" si="2"/>
        <v>1481.78</v>
      </c>
      <c r="G10" s="82">
        <v>1480.75</v>
      </c>
      <c r="H10" s="82">
        <v>1.03</v>
      </c>
      <c r="I10" s="79">
        <f t="shared" si="0"/>
        <v>5.53</v>
      </c>
      <c r="J10" s="79">
        <f t="shared" si="1"/>
        <v>5.45</v>
      </c>
      <c r="K10" s="79"/>
    </row>
    <row r="11" s="60" customFormat="1" ht="30.75" customHeight="1" spans="1:11">
      <c r="A11" s="80">
        <v>2050204</v>
      </c>
      <c r="B11" s="81" t="s">
        <v>73</v>
      </c>
      <c r="C11" s="82">
        <f>D11+E11</f>
        <v>7.07</v>
      </c>
      <c r="D11" s="82">
        <v>5.04</v>
      </c>
      <c r="E11" s="82">
        <v>2.03</v>
      </c>
      <c r="F11" s="82">
        <f t="shared" si="2"/>
        <v>0</v>
      </c>
      <c r="G11" s="82"/>
      <c r="H11" s="82"/>
      <c r="I11" s="79">
        <f t="shared" si="0"/>
        <v>-100</v>
      </c>
      <c r="J11" s="79">
        <f t="shared" si="1"/>
        <v>-100</v>
      </c>
      <c r="K11" s="79">
        <f>ROUND(((H11-E11)/E11)*100,2)</f>
        <v>-100</v>
      </c>
    </row>
    <row r="12" s="60" customFormat="1" ht="30.75" customHeight="1" spans="1:11">
      <c r="A12" s="80">
        <v>20509</v>
      </c>
      <c r="B12" s="81" t="s">
        <v>50</v>
      </c>
      <c r="C12" s="82">
        <v>35.4</v>
      </c>
      <c r="D12" s="82"/>
      <c r="E12" s="82">
        <v>35.4</v>
      </c>
      <c r="F12" s="82">
        <f t="shared" si="2"/>
        <v>26.4</v>
      </c>
      <c r="G12" s="82"/>
      <c r="H12" s="82">
        <v>26.4</v>
      </c>
      <c r="I12" s="79">
        <f t="shared" si="0"/>
        <v>-25.42</v>
      </c>
      <c r="J12" s="79"/>
      <c r="K12" s="79">
        <f>ROUND(((H12-E12)/E12)*100,2)</f>
        <v>-25.42</v>
      </c>
    </row>
    <row r="13" s="60" customFormat="1" ht="30.75" customHeight="1" spans="1:11">
      <c r="A13" s="80">
        <v>2050999</v>
      </c>
      <c r="B13" s="81" t="s">
        <v>51</v>
      </c>
      <c r="C13" s="79">
        <v>35.4</v>
      </c>
      <c r="D13" s="79"/>
      <c r="E13" s="79">
        <v>35.4</v>
      </c>
      <c r="F13" s="82">
        <f t="shared" si="2"/>
        <v>26.4</v>
      </c>
      <c r="G13" s="79"/>
      <c r="H13" s="79">
        <v>26.4</v>
      </c>
      <c r="I13" s="79">
        <f t="shared" si="0"/>
        <v>-25.42</v>
      </c>
      <c r="J13" s="79"/>
      <c r="K13" s="79">
        <f>ROUND(((H13-E13)/E13)*100,2)</f>
        <v>-25.42</v>
      </c>
    </row>
    <row r="14" customFormat="1" ht="30.75" customHeight="1" spans="1:11">
      <c r="A14" s="80">
        <v>208</v>
      </c>
      <c r="B14" s="83" t="s">
        <v>52</v>
      </c>
      <c r="C14" s="79">
        <v>240.93</v>
      </c>
      <c r="D14" s="79">
        <v>240.93</v>
      </c>
      <c r="E14" s="79"/>
      <c r="F14" s="82">
        <f t="shared" si="2"/>
        <v>216.31</v>
      </c>
      <c r="G14" s="79">
        <v>216.31</v>
      </c>
      <c r="H14" s="79"/>
      <c r="I14" s="79">
        <f t="shared" si="0"/>
        <v>-10.22</v>
      </c>
      <c r="J14" s="79">
        <f t="shared" si="1"/>
        <v>-10.22</v>
      </c>
      <c r="K14" s="79"/>
    </row>
    <row r="15" ht="30.75" customHeight="1" spans="1:11">
      <c r="A15" s="80">
        <v>20805</v>
      </c>
      <c r="B15" s="55" t="s">
        <v>53</v>
      </c>
      <c r="C15" s="82">
        <v>240.93</v>
      </c>
      <c r="D15" s="82">
        <v>240.93</v>
      </c>
      <c r="E15" s="82"/>
      <c r="F15" s="82">
        <f t="shared" si="2"/>
        <v>216.31</v>
      </c>
      <c r="G15" s="82">
        <v>216.31</v>
      </c>
      <c r="H15" s="82"/>
      <c r="I15" s="79">
        <f t="shared" si="0"/>
        <v>-10.22</v>
      </c>
      <c r="J15" s="79">
        <f t="shared" si="1"/>
        <v>-10.22</v>
      </c>
      <c r="K15" s="79"/>
    </row>
    <row r="16" ht="30.75" customHeight="1" spans="1:11">
      <c r="A16" s="80">
        <v>2080505</v>
      </c>
      <c r="B16" s="81" t="s">
        <v>54</v>
      </c>
      <c r="C16" s="82">
        <v>240.93</v>
      </c>
      <c r="D16" s="82">
        <v>240.93</v>
      </c>
      <c r="E16" s="82"/>
      <c r="F16" s="82">
        <f t="shared" si="2"/>
        <v>212.32</v>
      </c>
      <c r="G16" s="82">
        <v>212.32</v>
      </c>
      <c r="H16" s="82"/>
      <c r="I16" s="79">
        <f t="shared" si="0"/>
        <v>-11.87</v>
      </c>
      <c r="J16" s="79">
        <f t="shared" si="1"/>
        <v>-11.87</v>
      </c>
      <c r="K16" s="79"/>
    </row>
    <row r="17" ht="30.75" customHeight="1" spans="1:11">
      <c r="A17" s="80">
        <v>2080506</v>
      </c>
      <c r="B17" s="81" t="s">
        <v>55</v>
      </c>
      <c r="C17" s="82"/>
      <c r="D17" s="82"/>
      <c r="E17" s="82"/>
      <c r="F17" s="82">
        <f t="shared" si="2"/>
        <v>3.99</v>
      </c>
      <c r="G17" s="82">
        <v>3.99</v>
      </c>
      <c r="H17" s="82"/>
      <c r="I17" s="79"/>
      <c r="J17" s="79"/>
      <c r="K17" s="79"/>
    </row>
    <row r="18" ht="30.75" customHeight="1" spans="1:11">
      <c r="A18" s="80">
        <v>221</v>
      </c>
      <c r="B18" s="55" t="s">
        <v>56</v>
      </c>
      <c r="C18" s="82">
        <v>96.37</v>
      </c>
      <c r="D18" s="82">
        <v>96.37</v>
      </c>
      <c r="E18" s="82"/>
      <c r="F18" s="82">
        <f t="shared" si="2"/>
        <v>84.93</v>
      </c>
      <c r="G18" s="82">
        <v>84.93</v>
      </c>
      <c r="H18" s="82"/>
      <c r="I18" s="79">
        <f t="shared" si="0"/>
        <v>-11.87</v>
      </c>
      <c r="J18" s="79">
        <f t="shared" si="1"/>
        <v>-11.87</v>
      </c>
      <c r="K18" s="79"/>
    </row>
    <row r="19" ht="30.75" customHeight="1" spans="1:11">
      <c r="A19" s="80">
        <v>22102</v>
      </c>
      <c r="B19" s="81" t="s">
        <v>57</v>
      </c>
      <c r="C19" s="82">
        <v>96.37</v>
      </c>
      <c r="D19" s="82">
        <v>96.37</v>
      </c>
      <c r="E19" s="82"/>
      <c r="F19" s="82">
        <f t="shared" si="2"/>
        <v>84.93</v>
      </c>
      <c r="G19" s="82">
        <v>84.93</v>
      </c>
      <c r="H19" s="82"/>
      <c r="I19" s="79">
        <f t="shared" si="0"/>
        <v>-11.87</v>
      </c>
      <c r="J19" s="79">
        <f t="shared" si="1"/>
        <v>-11.87</v>
      </c>
      <c r="K19" s="79"/>
    </row>
    <row r="20" ht="30" customHeight="1" spans="1:11">
      <c r="A20" s="80">
        <v>2210201</v>
      </c>
      <c r="B20" s="81" t="s">
        <v>58</v>
      </c>
      <c r="C20" s="79">
        <v>96.37</v>
      </c>
      <c r="D20" s="79">
        <v>96.37</v>
      </c>
      <c r="E20" s="79"/>
      <c r="F20" s="82">
        <f t="shared" si="2"/>
        <v>84.93</v>
      </c>
      <c r="G20" s="79">
        <v>84.93</v>
      </c>
      <c r="H20" s="79"/>
      <c r="I20" s="79">
        <f t="shared" si="0"/>
        <v>-11.87</v>
      </c>
      <c r="J20" s="79">
        <f t="shared" si="1"/>
        <v>-11.87</v>
      </c>
      <c r="K20" s="79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8" workbookViewId="0">
      <selection activeCell="B5" sqref="B5: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68" t="s">
        <v>74</v>
      </c>
      <c r="B1" s="69"/>
      <c r="C1" s="69"/>
    </row>
    <row r="2" ht="45.75" customHeight="1" spans="1:5">
      <c r="A2" s="70" t="s">
        <v>75</v>
      </c>
      <c r="B2" s="70"/>
      <c r="C2" s="70"/>
      <c r="D2" s="71"/>
      <c r="E2" s="71"/>
    </row>
    <row r="3" ht="20.25" customHeight="1" spans="3:3">
      <c r="C3" s="72" t="s">
        <v>2</v>
      </c>
    </row>
    <row r="4" ht="23.25" customHeight="1" spans="1:3">
      <c r="A4" s="73" t="s">
        <v>76</v>
      </c>
      <c r="B4" s="73" t="s">
        <v>6</v>
      </c>
      <c r="C4" s="73" t="s">
        <v>77</v>
      </c>
    </row>
    <row r="5" ht="23.25" customHeight="1" spans="1:3">
      <c r="A5" s="74" t="s">
        <v>78</v>
      </c>
      <c r="B5" s="75">
        <f>B6+B7+B8+B9+B10+B11+B12+B14+B15+B16</f>
        <v>1682.79</v>
      </c>
      <c r="C5" s="74"/>
    </row>
    <row r="6" ht="23.25" customHeight="1" spans="1:3">
      <c r="A6" s="74" t="s">
        <v>79</v>
      </c>
      <c r="B6" s="75">
        <v>621.04</v>
      </c>
      <c r="C6" s="74"/>
    </row>
    <row r="7" ht="23.25" customHeight="1" spans="1:3">
      <c r="A7" s="74" t="s">
        <v>80</v>
      </c>
      <c r="B7" s="75">
        <v>164.26</v>
      </c>
      <c r="C7" s="74"/>
    </row>
    <row r="8" ht="23.25" customHeight="1" spans="1:3">
      <c r="A8" s="74" t="s">
        <v>81</v>
      </c>
      <c r="B8" s="75">
        <v>51.75</v>
      </c>
      <c r="C8" s="74"/>
    </row>
    <row r="9" ht="23.25" customHeight="1" spans="1:3">
      <c r="A9" s="74" t="s">
        <v>82</v>
      </c>
      <c r="B9" s="75">
        <v>367.84</v>
      </c>
      <c r="C9" s="74"/>
    </row>
    <row r="10" ht="23.25" customHeight="1" spans="1:3">
      <c r="A10" s="74" t="s">
        <v>83</v>
      </c>
      <c r="B10" s="75">
        <v>212.32</v>
      </c>
      <c r="C10" s="74"/>
    </row>
    <row r="11" ht="23.25" customHeight="1" spans="1:3">
      <c r="A11" s="74" t="s">
        <v>84</v>
      </c>
      <c r="B11" s="75">
        <v>3.99</v>
      </c>
      <c r="C11" s="74"/>
    </row>
    <row r="12" ht="23.25" customHeight="1" spans="1:3">
      <c r="A12" s="74" t="s">
        <v>85</v>
      </c>
      <c r="B12" s="75">
        <v>63.7</v>
      </c>
      <c r="C12" s="74"/>
    </row>
    <row r="13" ht="23.25" customHeight="1" spans="1:3">
      <c r="A13" s="74" t="s">
        <v>86</v>
      </c>
      <c r="B13" s="75"/>
      <c r="C13" s="74"/>
    </row>
    <row r="14" ht="23.25" customHeight="1" spans="1:3">
      <c r="A14" s="74" t="s">
        <v>87</v>
      </c>
      <c r="B14" s="75">
        <v>2.73</v>
      </c>
      <c r="C14" s="74"/>
    </row>
    <row r="15" ht="23.25" customHeight="1" spans="1:3">
      <c r="A15" s="74" t="s">
        <v>58</v>
      </c>
      <c r="B15" s="75">
        <v>84.93</v>
      </c>
      <c r="C15" s="74"/>
    </row>
    <row r="16" ht="23.25" customHeight="1" spans="1:3">
      <c r="A16" s="74" t="s">
        <v>88</v>
      </c>
      <c r="B16" s="75">
        <v>110.23</v>
      </c>
      <c r="C16" s="74"/>
    </row>
    <row r="17" ht="23.25" customHeight="1" spans="1:3">
      <c r="A17" s="74" t="s">
        <v>89</v>
      </c>
      <c r="B17" s="75">
        <f>B18+B19+B24+B27+B29+B32+B37+B39+B40+B44</f>
        <v>98.61</v>
      </c>
      <c r="C17" s="74"/>
    </row>
    <row r="18" ht="23.25" customHeight="1" spans="1:3">
      <c r="A18" s="74" t="s">
        <v>90</v>
      </c>
      <c r="B18" s="75">
        <v>13</v>
      </c>
      <c r="C18" s="74"/>
    </row>
    <row r="19" ht="23.25" customHeight="1" spans="1:3">
      <c r="A19" s="74" t="s">
        <v>91</v>
      </c>
      <c r="B19" s="75">
        <v>8</v>
      </c>
      <c r="C19" s="74"/>
    </row>
    <row r="20" ht="23.25" customHeight="1" spans="1:3">
      <c r="A20" s="74" t="s">
        <v>92</v>
      </c>
      <c r="B20" s="75"/>
      <c r="C20" s="74"/>
    </row>
    <row r="21" ht="23.25" customHeight="1" spans="1:3">
      <c r="A21" s="74" t="s">
        <v>93</v>
      </c>
      <c r="B21" s="75"/>
      <c r="C21" s="74"/>
    </row>
    <row r="22" ht="23.25" customHeight="1" spans="1:3">
      <c r="A22" s="74" t="s">
        <v>94</v>
      </c>
      <c r="B22" s="75"/>
      <c r="C22" s="74"/>
    </row>
    <row r="23" ht="23.25" customHeight="1" spans="1:3">
      <c r="A23" s="74" t="s">
        <v>95</v>
      </c>
      <c r="B23" s="75"/>
      <c r="C23" s="74"/>
    </row>
    <row r="24" ht="23.25" customHeight="1" spans="1:3">
      <c r="A24" s="74" t="s">
        <v>96</v>
      </c>
      <c r="B24" s="75">
        <v>0.4</v>
      </c>
      <c r="C24" s="74"/>
    </row>
    <row r="25" ht="23.25" customHeight="1" spans="1:3">
      <c r="A25" s="74" t="s">
        <v>97</v>
      </c>
      <c r="B25" s="75"/>
      <c r="C25" s="74"/>
    </row>
    <row r="26" ht="23.25" customHeight="1" spans="1:3">
      <c r="A26" s="74" t="s">
        <v>98</v>
      </c>
      <c r="B26" s="75"/>
      <c r="C26" s="74"/>
    </row>
    <row r="27" ht="23.25" customHeight="1" spans="1:3">
      <c r="A27" s="74" t="s">
        <v>99</v>
      </c>
      <c r="B27" s="75">
        <v>2</v>
      </c>
      <c r="C27" s="74"/>
    </row>
    <row r="28" ht="23.25" customHeight="1" spans="1:3">
      <c r="A28" s="74" t="s">
        <v>100</v>
      </c>
      <c r="B28" s="75"/>
      <c r="C28" s="74"/>
    </row>
    <row r="29" ht="23.25" customHeight="1" spans="1:3">
      <c r="A29" s="74" t="s">
        <v>101</v>
      </c>
      <c r="B29" s="75">
        <v>12</v>
      </c>
      <c r="C29" s="74"/>
    </row>
    <row r="30" ht="23.25" customHeight="1" spans="1:3">
      <c r="A30" s="74" t="s">
        <v>102</v>
      </c>
      <c r="B30" s="75"/>
      <c r="C30" s="74"/>
    </row>
    <row r="31" ht="23.25" customHeight="1" spans="1:3">
      <c r="A31" s="74" t="s">
        <v>103</v>
      </c>
      <c r="B31" s="75"/>
      <c r="C31" s="74"/>
    </row>
    <row r="32" ht="23.25" customHeight="1" spans="1:3">
      <c r="A32" s="74" t="s">
        <v>104</v>
      </c>
      <c r="B32" s="75">
        <v>3</v>
      </c>
      <c r="C32" s="74"/>
    </row>
    <row r="33" ht="23.25" customHeight="1" spans="1:3">
      <c r="A33" s="74" t="s">
        <v>105</v>
      </c>
      <c r="B33" s="75"/>
      <c r="C33" s="74"/>
    </row>
    <row r="34" ht="23.25" customHeight="1" spans="1:3">
      <c r="A34" s="74" t="s">
        <v>106</v>
      </c>
      <c r="B34" s="75"/>
      <c r="C34" s="74"/>
    </row>
    <row r="35" ht="23.25" customHeight="1" spans="1:3">
      <c r="A35" s="76" t="s">
        <v>107</v>
      </c>
      <c r="B35" s="75"/>
      <c r="C35" s="74"/>
    </row>
    <row r="36" ht="23.25" customHeight="1" spans="1:3">
      <c r="A36" s="74" t="s">
        <v>108</v>
      </c>
      <c r="B36" s="75"/>
      <c r="C36" s="74"/>
    </row>
    <row r="37" ht="23.25" customHeight="1" spans="1:3">
      <c r="A37" s="74" t="s">
        <v>109</v>
      </c>
      <c r="B37" s="75">
        <v>15</v>
      </c>
      <c r="C37" s="74"/>
    </row>
    <row r="38" ht="23.25" customHeight="1" spans="1:3">
      <c r="A38" s="74" t="s">
        <v>110</v>
      </c>
      <c r="B38" s="75"/>
      <c r="C38" s="74"/>
    </row>
    <row r="39" ht="23.25" customHeight="1" spans="1:3">
      <c r="A39" s="74" t="s">
        <v>111</v>
      </c>
      <c r="B39" s="75">
        <v>6</v>
      </c>
      <c r="C39" s="74"/>
    </row>
    <row r="40" ht="23.25" customHeight="1" spans="1:3">
      <c r="A40" s="74" t="s">
        <v>112</v>
      </c>
      <c r="B40" s="75">
        <v>21.74</v>
      </c>
      <c r="C40" s="74"/>
    </row>
    <row r="41" ht="23.25" customHeight="1" spans="1:3">
      <c r="A41" s="74" t="s">
        <v>113</v>
      </c>
      <c r="B41" s="75"/>
      <c r="C41" s="74"/>
    </row>
    <row r="42" ht="23.25" customHeight="1" spans="1:3">
      <c r="A42" s="74" t="s">
        <v>114</v>
      </c>
      <c r="B42" s="75"/>
      <c r="C42" s="74"/>
    </row>
    <row r="43" ht="23.25" customHeight="1" spans="1:3">
      <c r="A43" s="74" t="s">
        <v>115</v>
      </c>
      <c r="B43" s="75"/>
      <c r="C43" s="74"/>
    </row>
    <row r="44" ht="23.25" customHeight="1" spans="1:3">
      <c r="A44" s="77" t="s">
        <v>116</v>
      </c>
      <c r="B44" s="75">
        <v>17.47</v>
      </c>
      <c r="C44" s="74"/>
    </row>
    <row r="45" ht="23.25" customHeight="1" spans="1:3">
      <c r="A45" s="74" t="s">
        <v>117</v>
      </c>
      <c r="B45" s="75">
        <f>B50+B56</f>
        <v>0.59</v>
      </c>
      <c r="C45" s="74"/>
    </row>
    <row r="46" ht="23.25" customHeight="1" spans="1:3">
      <c r="A46" s="74" t="s">
        <v>118</v>
      </c>
      <c r="B46" s="75"/>
      <c r="C46" s="74"/>
    </row>
    <row r="47" ht="23.25" customHeight="1" spans="1:3">
      <c r="A47" s="74" t="s">
        <v>119</v>
      </c>
      <c r="B47" s="75"/>
      <c r="C47" s="74"/>
    </row>
    <row r="48" ht="23.25" customHeight="1" spans="1:3">
      <c r="A48" s="74" t="s">
        <v>120</v>
      </c>
      <c r="B48" s="75"/>
      <c r="C48" s="74"/>
    </row>
    <row r="49" ht="23.25" customHeight="1" spans="1:3">
      <c r="A49" s="74" t="s">
        <v>121</v>
      </c>
      <c r="B49" s="75"/>
      <c r="C49" s="74"/>
    </row>
    <row r="50" ht="23.25" customHeight="1" spans="1:3">
      <c r="A50" s="74" t="s">
        <v>122</v>
      </c>
      <c r="B50" s="75">
        <v>0.39</v>
      </c>
      <c r="C50" s="74"/>
    </row>
    <row r="51" ht="23.25" customHeight="1" spans="1:3">
      <c r="A51" s="74" t="s">
        <v>123</v>
      </c>
      <c r="B51" s="75"/>
      <c r="C51" s="74"/>
    </row>
    <row r="52" ht="23.25" customHeight="1" spans="1:3">
      <c r="A52" s="74" t="s">
        <v>124</v>
      </c>
      <c r="B52" s="75"/>
      <c r="C52" s="74"/>
    </row>
    <row r="53" ht="23.25" customHeight="1" spans="1:3">
      <c r="A53" s="74" t="s">
        <v>125</v>
      </c>
      <c r="B53" s="75"/>
      <c r="C53" s="74"/>
    </row>
    <row r="54" ht="23.25" customHeight="1" spans="1:3">
      <c r="A54" s="74" t="s">
        <v>126</v>
      </c>
      <c r="B54" s="75"/>
      <c r="C54" s="74"/>
    </row>
    <row r="55" ht="23.25" customHeight="1" spans="1:3">
      <c r="A55" s="74" t="s">
        <v>127</v>
      </c>
      <c r="B55" s="75"/>
      <c r="C55" s="74"/>
    </row>
    <row r="56" ht="23.25" customHeight="1" spans="1:3">
      <c r="A56" s="74" t="s">
        <v>128</v>
      </c>
      <c r="B56" s="75">
        <v>0.2</v>
      </c>
      <c r="C56" s="74"/>
    </row>
    <row r="57" ht="23.25" customHeight="1" spans="1:3">
      <c r="A57" s="73" t="s">
        <v>46</v>
      </c>
      <c r="B57" s="75">
        <f>B5+B17+B45</f>
        <v>1781.99</v>
      </c>
      <c r="C57" s="7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G9" sqref="G9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62" t="s">
        <v>129</v>
      </c>
      <c r="B1" s="63"/>
      <c r="C1" s="63"/>
      <c r="D1" s="63"/>
      <c r="E1" s="63"/>
      <c r="F1" s="63"/>
      <c r="G1" s="63"/>
      <c r="H1" s="63"/>
      <c r="I1" s="63"/>
      <c r="J1" s="66"/>
      <c r="K1" s="66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3"/>
      <c r="J2" s="66"/>
      <c r="K2" s="66"/>
    </row>
    <row r="3" ht="29.25" customHeight="1" spans="1:11">
      <c r="A3" s="64" t="s">
        <v>130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46"/>
      <c r="B4" s="46"/>
      <c r="C4" s="46"/>
      <c r="D4" s="46"/>
      <c r="E4" s="46"/>
      <c r="F4" s="46"/>
      <c r="G4" s="46"/>
      <c r="H4" s="46"/>
      <c r="I4" s="46"/>
      <c r="J4" s="67" t="s">
        <v>2</v>
      </c>
      <c r="K4" s="67"/>
    </row>
    <row r="5" ht="26.25" customHeight="1" spans="1:11">
      <c r="A5" s="54" t="s">
        <v>39</v>
      </c>
      <c r="B5" s="54"/>
      <c r="C5" s="54" t="s">
        <v>70</v>
      </c>
      <c r="D5" s="54"/>
      <c r="E5" s="54"/>
      <c r="F5" s="54" t="s">
        <v>71</v>
      </c>
      <c r="G5" s="54"/>
      <c r="H5" s="54"/>
      <c r="I5" s="54" t="s">
        <v>131</v>
      </c>
      <c r="J5" s="54"/>
      <c r="K5" s="54"/>
    </row>
    <row r="6" s="60" customFormat="1" ht="27.75" customHeight="1" spans="1:11">
      <c r="A6" s="54" t="s">
        <v>44</v>
      </c>
      <c r="B6" s="54" t="s">
        <v>45</v>
      </c>
      <c r="C6" s="54" t="s">
        <v>46</v>
      </c>
      <c r="D6" s="54" t="s">
        <v>61</v>
      </c>
      <c r="E6" s="54" t="s">
        <v>62</v>
      </c>
      <c r="F6" s="54" t="s">
        <v>46</v>
      </c>
      <c r="G6" s="54" t="s">
        <v>61</v>
      </c>
      <c r="H6" s="54" t="s">
        <v>62</v>
      </c>
      <c r="I6" s="54" t="s">
        <v>46</v>
      </c>
      <c r="J6" s="54" t="s">
        <v>61</v>
      </c>
      <c r="K6" s="54" t="s">
        <v>62</v>
      </c>
    </row>
    <row r="7" s="60" customFormat="1" ht="30" customHeight="1" spans="1:1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</row>
    <row r="8" s="60" customFormat="1" ht="30" customHeight="1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60" customFormat="1" ht="30" customHeight="1" spans="1:11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60" customFormat="1" ht="30" customHeight="1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customFormat="1" ht="30" customHeight="1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customFormat="1" ht="30" customHeight="1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customFormat="1" ht="30" customHeight="1" spans="1:11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</row>
    <row r="14" ht="30" customHeight="1" spans="1:1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</row>
    <row r="15" ht="30" customHeight="1" spans="1:1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</row>
    <row r="16" ht="30" customHeight="1" spans="1:1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ht="30" customHeight="1" spans="1:1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6" t="s">
        <v>132</v>
      </c>
    </row>
    <row r="2" ht="19.5" customHeight="1" spans="1:2">
      <c r="A2" s="47"/>
      <c r="B2" s="48"/>
    </row>
    <row r="3" ht="30" customHeight="1" spans="1:2">
      <c r="A3" s="49" t="s">
        <v>133</v>
      </c>
      <c r="B3" s="49"/>
    </row>
    <row r="4" ht="16.5" customHeight="1" spans="1:2">
      <c r="A4" s="50"/>
      <c r="B4" s="51" t="s">
        <v>2</v>
      </c>
    </row>
    <row r="5" ht="38.25" customHeight="1" spans="1:2">
      <c r="A5" s="52" t="s">
        <v>5</v>
      </c>
      <c r="B5" s="52" t="s">
        <v>71</v>
      </c>
    </row>
    <row r="6" ht="38.25" customHeight="1" spans="1:2">
      <c r="A6" s="53" t="s">
        <v>134</v>
      </c>
      <c r="B6" s="54">
        <v>0</v>
      </c>
    </row>
    <row r="7" ht="38.25" customHeight="1" spans="1:2">
      <c r="A7" s="55" t="s">
        <v>135</v>
      </c>
      <c r="B7" s="54">
        <v>0</v>
      </c>
    </row>
    <row r="8" ht="38.25" customHeight="1" spans="1:2">
      <c r="A8" s="55" t="s">
        <v>136</v>
      </c>
      <c r="B8" s="54">
        <v>0</v>
      </c>
    </row>
    <row r="9" ht="38.25" customHeight="1" spans="1:2">
      <c r="A9" s="56" t="s">
        <v>137</v>
      </c>
      <c r="B9" s="54">
        <v>0</v>
      </c>
    </row>
    <row r="10" ht="38.25" customHeight="1" spans="1:2">
      <c r="A10" s="57" t="s">
        <v>138</v>
      </c>
      <c r="B10" s="54">
        <v>0</v>
      </c>
    </row>
    <row r="11" ht="38.25" customHeight="1" spans="1:2">
      <c r="A11" s="58" t="s">
        <v>139</v>
      </c>
      <c r="B11" s="54">
        <v>0</v>
      </c>
    </row>
    <row r="12" ht="91.5" customHeight="1" spans="1:2">
      <c r="A12" s="59" t="s">
        <v>140</v>
      </c>
      <c r="B12" s="5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2" workbookViewId="0">
      <selection activeCell="M11" sqref="M11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141</v>
      </c>
      <c r="B1" s="23"/>
      <c r="C1" s="24"/>
      <c r="D1" s="24"/>
      <c r="E1" s="25"/>
      <c r="F1" s="25"/>
      <c r="G1" s="25"/>
      <c r="H1" s="25"/>
      <c r="I1" s="25"/>
      <c r="J1" s="25"/>
      <c r="K1" s="25"/>
      <c r="L1" s="25"/>
      <c r="M1" s="25"/>
      <c r="N1" s="41"/>
    </row>
    <row r="2" ht="33" customHeight="1" spans="1:14">
      <c r="A2" s="26" t="s">
        <v>142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ht="26.25" customHeight="1" spans="1:14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ht="22.5" customHeight="1" spans="1:14">
      <c r="A4" s="7" t="s">
        <v>143</v>
      </c>
      <c r="B4" s="28" t="s">
        <v>144</v>
      </c>
      <c r="C4" s="28" t="s">
        <v>145</v>
      </c>
      <c r="D4" s="28" t="s">
        <v>146</v>
      </c>
      <c r="E4" s="8" t="s">
        <v>147</v>
      </c>
      <c r="F4" s="8"/>
      <c r="G4" s="8"/>
      <c r="H4" s="8"/>
      <c r="I4" s="8"/>
      <c r="J4" s="8"/>
      <c r="K4" s="8"/>
      <c r="L4" s="8"/>
      <c r="M4" s="8"/>
      <c r="N4" s="42" t="s">
        <v>148</v>
      </c>
    </row>
    <row r="5" ht="37.5" customHeight="1" spans="1:14">
      <c r="A5" s="9"/>
      <c r="B5" s="28"/>
      <c r="C5" s="28"/>
      <c r="D5" s="28"/>
      <c r="E5" s="10" t="s">
        <v>149</v>
      </c>
      <c r="F5" s="8" t="s">
        <v>40</v>
      </c>
      <c r="G5" s="8"/>
      <c r="H5" s="8"/>
      <c r="I5" s="8"/>
      <c r="J5" s="43"/>
      <c r="K5" s="43"/>
      <c r="L5" s="20" t="s">
        <v>150</v>
      </c>
      <c r="M5" s="20" t="s">
        <v>151</v>
      </c>
      <c r="N5" s="44"/>
    </row>
    <row r="6" ht="78.75" customHeight="1" spans="1:14">
      <c r="A6" s="13"/>
      <c r="B6" s="28"/>
      <c r="C6" s="28"/>
      <c r="D6" s="28"/>
      <c r="E6" s="10"/>
      <c r="F6" s="14" t="s">
        <v>152</v>
      </c>
      <c r="G6" s="10" t="s">
        <v>153</v>
      </c>
      <c r="H6" s="10" t="s">
        <v>154</v>
      </c>
      <c r="I6" s="10" t="s">
        <v>155</v>
      </c>
      <c r="J6" s="10" t="s">
        <v>156</v>
      </c>
      <c r="K6" s="21" t="s">
        <v>157</v>
      </c>
      <c r="L6" s="22"/>
      <c r="M6" s="22"/>
      <c r="N6" s="45"/>
    </row>
    <row r="7" ht="24" customHeight="1" spans="1:14">
      <c r="A7" s="29" t="s">
        <v>158</v>
      </c>
      <c r="B7" s="30" t="s">
        <v>159</v>
      </c>
      <c r="C7" s="30" t="s">
        <v>160</v>
      </c>
      <c r="D7" s="30">
        <v>2</v>
      </c>
      <c r="E7" s="31">
        <v>1.2</v>
      </c>
      <c r="F7" s="31">
        <v>1.2</v>
      </c>
      <c r="G7" s="31"/>
      <c r="H7" s="31"/>
      <c r="I7" s="31"/>
      <c r="J7" s="31">
        <v>1.2</v>
      </c>
      <c r="K7" s="30"/>
      <c r="L7" s="30"/>
      <c r="M7" s="30"/>
      <c r="N7" s="30"/>
    </row>
    <row r="8" ht="36" customHeight="1" spans="1:14">
      <c r="A8" s="32" t="s">
        <v>161</v>
      </c>
      <c r="B8" s="33" t="s">
        <v>162</v>
      </c>
      <c r="C8" s="34"/>
      <c r="D8" s="34"/>
      <c r="E8" s="35">
        <v>11.2</v>
      </c>
      <c r="F8" s="35">
        <v>11.2</v>
      </c>
      <c r="G8" s="35"/>
      <c r="H8" s="35"/>
      <c r="I8" s="35"/>
      <c r="J8" s="35">
        <v>11.2</v>
      </c>
      <c r="K8" s="35"/>
      <c r="L8" s="35"/>
      <c r="M8" s="35"/>
      <c r="N8" s="34"/>
    </row>
    <row r="9" ht="24" customHeight="1" spans="1:14">
      <c r="A9" s="36"/>
      <c r="B9" s="37"/>
      <c r="C9" s="34"/>
      <c r="D9" s="34"/>
      <c r="E9" s="35"/>
      <c r="F9" s="35"/>
      <c r="G9" s="35"/>
      <c r="H9" s="35"/>
      <c r="I9" s="35"/>
      <c r="J9" s="35"/>
      <c r="K9" s="35"/>
      <c r="L9" s="35"/>
      <c r="M9" s="35"/>
      <c r="N9" s="34"/>
    </row>
    <row r="10" ht="24" customHeight="1" spans="1:14">
      <c r="A10" s="36"/>
      <c r="B10" s="37"/>
      <c r="C10" s="34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4"/>
    </row>
    <row r="11" ht="24" customHeight="1" spans="1:14">
      <c r="A11" s="36"/>
      <c r="B11" s="37"/>
      <c r="C11" s="34"/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4"/>
    </row>
    <row r="12" ht="24" customHeight="1" spans="1:14">
      <c r="A12" s="36"/>
      <c r="B12" s="37"/>
      <c r="C12" s="34"/>
      <c r="D12" s="34"/>
      <c r="E12" s="35"/>
      <c r="F12" s="35"/>
      <c r="G12" s="35"/>
      <c r="H12" s="35"/>
      <c r="I12" s="35"/>
      <c r="J12" s="35"/>
      <c r="K12" s="35"/>
      <c r="L12" s="35"/>
      <c r="M12" s="35"/>
      <c r="N12" s="34"/>
    </row>
    <row r="13" ht="24" customHeight="1" spans="1:14">
      <c r="A13" s="36"/>
      <c r="B13" s="37"/>
      <c r="C13" s="34"/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4"/>
    </row>
    <row r="14" ht="24" customHeight="1" spans="1:14">
      <c r="A14" s="36"/>
      <c r="B14" s="37"/>
      <c r="C14" s="34"/>
      <c r="D14" s="34"/>
      <c r="E14" s="35"/>
      <c r="F14" s="35"/>
      <c r="G14" s="35"/>
      <c r="H14" s="35"/>
      <c r="I14" s="35"/>
      <c r="J14" s="35"/>
      <c r="K14" s="35"/>
      <c r="L14" s="35"/>
      <c r="M14" s="35"/>
      <c r="N14" s="34"/>
    </row>
    <row r="15" ht="24" customHeight="1" spans="1:14">
      <c r="A15" s="36"/>
      <c r="B15" s="37"/>
      <c r="C15" s="34"/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4"/>
    </row>
    <row r="16" ht="24" customHeight="1" spans="1:14">
      <c r="A16" s="38" t="s">
        <v>163</v>
      </c>
      <c r="B16" s="39"/>
      <c r="C16" s="39"/>
      <c r="D16" s="40"/>
      <c r="E16" s="35">
        <f>SUM(E7:E15)</f>
        <v>12.4</v>
      </c>
      <c r="F16" s="35">
        <f>SUM(F7:F15)</f>
        <v>12.4</v>
      </c>
      <c r="G16" s="35"/>
      <c r="H16" s="35"/>
      <c r="I16" s="35"/>
      <c r="J16" s="35">
        <f>SUM(J7:J15)</f>
        <v>12.4</v>
      </c>
      <c r="K16" s="35"/>
      <c r="L16" s="35"/>
      <c r="M16" s="35"/>
      <c r="N16" s="34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I10" sqref="I10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18" t="s">
        <v>2</v>
      </c>
    </row>
    <row r="4" ht="24" customHeight="1" spans="1:12">
      <c r="A4" s="7" t="s">
        <v>166</v>
      </c>
      <c r="B4" s="7" t="s">
        <v>167</v>
      </c>
      <c r="C4" s="8" t="s">
        <v>147</v>
      </c>
      <c r="D4" s="8"/>
      <c r="E4" s="8"/>
      <c r="F4" s="8"/>
      <c r="G4" s="8"/>
      <c r="H4" s="8"/>
      <c r="I4" s="8"/>
      <c r="J4" s="8"/>
      <c r="K4" s="8"/>
      <c r="L4" s="7" t="s">
        <v>77</v>
      </c>
    </row>
    <row r="5" ht="25.5" customHeight="1" spans="1:12">
      <c r="A5" s="9"/>
      <c r="B5" s="9"/>
      <c r="C5" s="10" t="s">
        <v>149</v>
      </c>
      <c r="D5" s="11" t="s">
        <v>168</v>
      </c>
      <c r="E5" s="12"/>
      <c r="F5" s="12"/>
      <c r="G5" s="12"/>
      <c r="H5" s="12"/>
      <c r="I5" s="19"/>
      <c r="J5" s="20" t="s">
        <v>150</v>
      </c>
      <c r="K5" s="20" t="s">
        <v>151</v>
      </c>
      <c r="L5" s="9"/>
    </row>
    <row r="6" ht="81" customHeight="1" spans="1:12">
      <c r="A6" s="13"/>
      <c r="B6" s="13"/>
      <c r="C6" s="10"/>
      <c r="D6" s="14" t="s">
        <v>152</v>
      </c>
      <c r="E6" s="10" t="s">
        <v>153</v>
      </c>
      <c r="F6" s="10" t="s">
        <v>154</v>
      </c>
      <c r="G6" s="10" t="s">
        <v>155</v>
      </c>
      <c r="H6" s="10" t="s">
        <v>156</v>
      </c>
      <c r="I6" s="21" t="s">
        <v>169</v>
      </c>
      <c r="J6" s="22"/>
      <c r="K6" s="22"/>
      <c r="L6" s="13"/>
    </row>
    <row r="7" ht="32.25" customHeight="1" spans="1:1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ht="32.25" customHeight="1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ht="32.25" customHeight="1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ht="32.25" customHeight="1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ht="32.25" customHeight="1" spans="1:1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ht="32.25" customHeight="1" spans="1:1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ht="32.25" customHeight="1" spans="1:1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ht="32.25" customHeight="1" spans="1:12">
      <c r="A14" s="16"/>
      <c r="B14" s="17"/>
      <c r="C14" s="15"/>
      <c r="D14" s="15"/>
      <c r="E14" s="15"/>
      <c r="F14" s="15"/>
      <c r="G14" s="15"/>
      <c r="H14" s="15"/>
      <c r="I14" s="15"/>
      <c r="J14" s="15"/>
      <c r="K14" s="15"/>
      <c r="L14" s="15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晓霞</cp:lastModifiedBy>
  <dcterms:created xsi:type="dcterms:W3CDTF">1996-12-17T01:32:00Z</dcterms:created>
  <cp:lastPrinted>2018-04-27T09:49:00Z</cp:lastPrinted>
  <dcterms:modified xsi:type="dcterms:W3CDTF">2018-05-11T02:10:49Z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