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年预算公开\"/>
    </mc:Choice>
  </mc:AlternateContent>
  <xr:revisionPtr revIDLastSave="0" documentId="10_ncr:8100000_{E7B43F47-FD37-4F94-8794-93758329E2BD}" xr6:coauthVersionLast="32" xr6:coauthVersionMax="32" xr10:uidLastSave="{00000000-0000-0000-0000-000000000000}"/>
  <bookViews>
    <workbookView xWindow="0" yWindow="0" windowWidth="15480" windowHeight="10350" tabRatio="781" activeTab="9" xr2:uid="{00000000-000D-0000-FFFF-FFFF00000000}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62913"/>
</workbook>
</file>

<file path=xl/calcChain.xml><?xml version="1.0" encoding="utf-8"?>
<calcChain xmlns="http://schemas.openxmlformats.org/spreadsheetml/2006/main">
  <c r="H19" i="1" l="1"/>
  <c r="D19" i="1"/>
  <c r="B56" i="6"/>
  <c r="B17" i="6"/>
  <c r="B44" i="6"/>
  <c r="B5" i="6"/>
  <c r="F13" i="4"/>
  <c r="G13" i="4"/>
  <c r="E13" i="4"/>
  <c r="E17" i="2"/>
  <c r="G17" i="2"/>
  <c r="H17" i="2"/>
  <c r="D17" i="2"/>
  <c r="I14" i="2"/>
  <c r="I15" i="2"/>
  <c r="I16" i="2"/>
  <c r="J10" i="2"/>
  <c r="J11" i="2"/>
  <c r="J12" i="2"/>
  <c r="I10" i="2"/>
  <c r="I11" i="2"/>
  <c r="I12" i="2"/>
  <c r="J8" i="2"/>
  <c r="K8" i="2"/>
  <c r="J9" i="2"/>
  <c r="K9" i="2"/>
  <c r="K7" i="2"/>
  <c r="J7" i="2"/>
  <c r="F8" i="2"/>
  <c r="I8" i="2" s="1"/>
  <c r="F9" i="2"/>
  <c r="I9" i="2" s="1"/>
  <c r="F7" i="2"/>
  <c r="F17" i="2" s="1"/>
  <c r="C8" i="2"/>
  <c r="C9" i="2"/>
  <c r="C7" i="2"/>
  <c r="C17" i="2" s="1"/>
  <c r="E21" i="12"/>
  <c r="D21" i="12"/>
  <c r="E17" i="9"/>
  <c r="D17" i="9"/>
  <c r="C17" i="9"/>
  <c r="D18" i="8"/>
  <c r="C18" i="8"/>
  <c r="G19" i="1"/>
  <c r="F19" i="1"/>
  <c r="H15" i="1"/>
  <c r="H14" i="1"/>
  <c r="H12" i="1"/>
  <c r="D8" i="1"/>
  <c r="C19" i="1"/>
  <c r="B19" i="1"/>
  <c r="D11" i="1"/>
  <c r="I7" i="2" l="1"/>
</calcChain>
</file>

<file path=xl/sharedStrings.xml><?xml version="1.0" encoding="utf-8"?>
<sst xmlns="http://schemas.openxmlformats.org/spreadsheetml/2006/main" count="260" uniqueCount="181">
  <si>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</si>
  <si>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</si>
  <si>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</si>
  <si>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</si>
  <si>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</si>
  <si>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</si>
  <si>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</si>
  <si>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</si>
  <si>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</si>
  <si>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</si>
  <si>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</si>
  <si>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</si>
  <si>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</si>
  <si>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</si>
  <si>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</si>
  <si>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</si>
  <si>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</si>
  <si>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</si>
  <si>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</si>
  <si>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</si>
  <si>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</si>
  <si>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</si>
  <si>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</si>
  <si>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附件2</t>
    <phoneticPr fontId="4" type="noConversion"/>
  </si>
  <si>
    <t>附件3</t>
    <phoneticPr fontId="4" type="noConversion"/>
  </si>
  <si>
    <t>附件4</t>
    <phoneticPr fontId="4" type="noConversion"/>
  </si>
  <si>
    <t>附件6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</si>
  <si>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</si>
  <si>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</si>
  <si>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</si>
  <si>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</si>
  <si>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</si>
  <si>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</si>
  <si>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</si>
  <si>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</si>
  <si>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二、纳入预算管理的政府性基金收入</t>
    <phoneticPr fontId="4" type="noConversion"/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</si>
  <si>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</si>
  <si>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</si>
  <si>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</si>
  <si>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</si>
  <si>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</si>
  <si>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</si>
  <si>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</si>
  <si>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</si>
  <si>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</si>
  <si>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附件1</t>
    <phoneticPr fontId="4" type="noConversion"/>
  </si>
  <si>
    <t>附件5</t>
    <phoneticPr fontId="4" type="noConversion"/>
  </si>
  <si>
    <t>附件7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</si>
  <si>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</si>
  <si>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</si>
  <si>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</si>
  <si>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</si>
  <si>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</si>
  <si>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</si>
  <si>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</si>
  <si>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</si>
  <si>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</si>
  <si>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</si>
  <si>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</si>
  <si>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</si>
  <si>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</si>
  <si>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</si>
  <si>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</si>
  <si>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</si>
  <si>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</si>
  <si>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</si>
  <si>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</si>
  <si>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附表9</t>
    <phoneticPr fontId="15" type="noConversion"/>
  </si>
  <si>
    <t>单位：万元</t>
    <phoneticPr fontId="15" type="noConversion"/>
  </si>
  <si>
    <t>附件8</t>
    <phoneticPr fontId="4" type="noConversion"/>
  </si>
  <si>
    <t>附表10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</si>
  <si>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</si>
  <si>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</si>
  <si>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</si>
  <si>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</si>
  <si>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</si>
  <si>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</si>
  <si>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</si>
  <si>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</si>
  <si>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</si>
  <si>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</si>
  <si>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</si>
  <si>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</si>
  <si>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</si>
  <si>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</si>
  <si>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 xml:space="preserve">    采暖补贴</t>
    <phoneticPr fontId="4" type="noConversion"/>
  </si>
  <si>
    <t>2017年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</si>
  <si>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</si>
  <si>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</si>
  <si>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</si>
  <si>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</si>
  <si>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</si>
  <si>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</si>
  <si>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</si>
  <si>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</si>
  <si>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二、政府性基金预算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</si>
  <si>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</si>
  <si>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</si>
  <si>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</si>
  <si>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</si>
  <si>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十、医疗卫生与计划生育支出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</si>
  <si>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</si>
  <si>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</si>
  <si>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</si>
  <si>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2017年预算数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</si>
  <si>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</si>
  <si>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</si>
  <si>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</si>
  <si>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>2018年预算数比2017年预算数增减%</t>
    <phoneticPr fontId="4" type="noConversion"/>
  </si>
  <si>
    <t>2018年比2017年增减%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</si>
  <si>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</si>
  <si>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</si>
  <si>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</si>
  <si>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</si>
  <si>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</si>
  <si>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</si>
  <si>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</si>
  <si>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</si>
  <si>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</si>
  <si>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</si>
  <si>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</si>
  <si>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</si>
  <si>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</si>
  <si>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</si>
  <si>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</si>
  <si>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</si>
  <si>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</si>
  <si>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</si>
  <si>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</si>
  <si>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</si>
  <si>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</si>
  <si>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装备购置费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</si>
  <si>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</si>
  <si>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</si>
  <si>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</si>
  <si>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</si>
  <si>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</si>
  <si>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</si>
  <si>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</si>
  <si>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</si>
  <si>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</si>
  <si>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</si>
  <si>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</si>
  <si>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</si>
  <si>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</si>
  <si>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</si>
  <si>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2017年预算数</t>
    <phoneticPr fontId="17" type="noConversion"/>
  </si>
  <si>
    <t>2018年预算数</t>
    <phoneticPr fontId="17" type="noConversion"/>
  </si>
  <si>
    <t>2018年预算比2017年预算数增减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</si>
  <si>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</si>
  <si>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</si>
  <si>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</si>
  <si>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</si>
  <si>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>山西省孝义中学校 2018年部门收支总表</t>
    <phoneticPr fontId="4" type="noConversion"/>
  </si>
  <si>
    <t>山西省孝义中学校 2018年部门收入总表</t>
    <phoneticPr fontId="4" type="noConversion"/>
  </si>
  <si>
    <t>山西省孝义中学校 2018年部门支出总表</t>
    <phoneticPr fontId="4" type="noConversion"/>
  </si>
  <si>
    <t>山西省孝义中学校 2018年财政拨款收支总表</t>
    <phoneticPr fontId="4" type="noConversion"/>
  </si>
  <si>
    <t>山西省孝义中学校 2018年一般公共预算支出预算表</t>
    <phoneticPr fontId="4" type="noConversion"/>
  </si>
  <si>
    <t>山西省孝义中学校 2018年一般公共预算安排基本支出分经济科目表</t>
    <phoneticPr fontId="4" type="noConversion"/>
  </si>
  <si>
    <t>山西省孝义中学校 2018年政府性基金预算支出表</t>
    <phoneticPr fontId="4" type="noConversion"/>
  </si>
  <si>
    <t>山西省孝义中学校 2018年一般公共预算“三公”经费支出预算情况统计表</t>
    <phoneticPr fontId="4" type="noConversion"/>
  </si>
  <si>
    <t>山西省孝义中学校 2018年政府采购预算表</t>
    <phoneticPr fontId="15" type="noConversion"/>
  </si>
  <si>
    <t>山西省孝义中学校 2018年政府购买服务支出预算表</t>
    <phoneticPr fontId="15" type="noConversion"/>
  </si>
  <si>
    <t>0</t>
    <phoneticPr fontId="4" type="noConversion"/>
  </si>
  <si>
    <t>教育支出</t>
  </si>
  <si>
    <t>普通教育</t>
  </si>
  <si>
    <t>高中教育</t>
  </si>
  <si>
    <t>社会保障和就业支出</t>
  </si>
  <si>
    <t>行政事业离退休</t>
  </si>
  <si>
    <t>机关事业单位基本养老保险缴费支出</t>
  </si>
  <si>
    <t>住房保障支出</t>
  </si>
  <si>
    <t>住房改革支出</t>
  </si>
  <si>
    <t>住房公积金</t>
  </si>
  <si>
    <t>合计</t>
    <phoneticPr fontId="4" type="noConversion"/>
  </si>
  <si>
    <t>机关事业单位职业年金缴费支出</t>
    <phoneticPr fontId="4" type="noConversion"/>
  </si>
  <si>
    <t>机关事业单位基本养老
保险缴费支出</t>
    <phoneticPr fontId="4" type="noConversion"/>
  </si>
  <si>
    <t>机关事业单位职业年金
缴费支出</t>
    <phoneticPr fontId="4" type="noConversion"/>
  </si>
  <si>
    <t>合计</t>
    <phoneticPr fontId="4" type="noConversion"/>
  </si>
  <si>
    <t>晋财教【2017】282号高中经费省级补助</t>
    <phoneticPr fontId="4" type="noConversion"/>
  </si>
  <si>
    <t>亮化工程</t>
    <phoneticPr fontId="4" type="noConversion"/>
  </si>
  <si>
    <t>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</si>
</sst>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* #,##0.0;* \-#,##0.0;* &quot;&quot;??;@"/>
    <numFmt numFmtId="178" formatCode="0.00_ "/>
    <numFmt numFmtId="179" formatCode="0.00_);[Red]\(0.00\)"/>
  </numFmts>
  <fonts count="20">
    <font>
      <sz val="12"/>
      <name val="宋体"/>
      <charset val="134"/>
    </font>
    <font>
      <sz val="11"/>
      <name val="宋体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3" fillId="0" borderId="0" applyProtection="0"/>
  </cellStyleXfs>
  <cellXfs count="137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0" fontId="13" fillId="0" borderId="0" xfId="0" applyFont="1" applyBorder="1" applyProtection="1"/>
    <xf numFmtId="0" fontId="0" fillId="0" borderId="0" xfId="0" applyBorder="1" applyProtection="1"/>
    <xf numFmtId="176" fontId="13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vertical="center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49" fontId="13" fillId="0" borderId="0" xfId="0" applyNumberFormat="1" applyFont="1" applyFill="1" applyAlignment="1" applyProtection="1">
      <alignment horizontal="lef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1" xfId="1" applyFont="1" applyBorder="1" applyProtection="1"/>
    <xf numFmtId="0" fontId="15" fillId="0" borderId="1" xfId="1" applyFont="1" applyBorder="1" applyAlignment="1" applyProtection="1">
      <alignment wrapText="1"/>
    </xf>
    <xf numFmtId="0" fontId="13" fillId="0" borderId="1" xfId="1" applyFont="1" applyBorder="1" applyProtection="1"/>
    <xf numFmtId="0" fontId="13" fillId="0" borderId="1" xfId="1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Protection="1"/>
    <xf numFmtId="0" fontId="13" fillId="0" borderId="1" xfId="0" applyFont="1" applyFill="1" applyBorder="1" applyProtection="1"/>
    <xf numFmtId="0" fontId="9" fillId="0" borderId="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78" fontId="13" fillId="0" borderId="1" xfId="0" applyNumberFormat="1" applyFont="1" applyBorder="1" applyAlignment="1" applyProtection="1">
      <alignment horizontal="right" vertical="center"/>
    </xf>
    <xf numFmtId="179" fontId="13" fillId="0" borderId="1" xfId="0" applyNumberFormat="1" applyFont="1" applyBorder="1" applyAlignment="1" applyProtection="1">
      <alignment vertical="center"/>
      <protection locked="0"/>
    </xf>
    <xf numFmtId="179" fontId="13" fillId="0" borderId="1" xfId="0" applyNumberFormat="1" applyFont="1" applyBorder="1" applyAlignment="1" applyProtection="1">
      <alignment horizontal="right" vertical="center"/>
    </xf>
    <xf numFmtId="179" fontId="13" fillId="0" borderId="1" xfId="0" applyNumberFormat="1" applyFont="1" applyBorder="1" applyAlignment="1" applyProtection="1">
      <alignment vertical="center"/>
    </xf>
    <xf numFmtId="179" fontId="13" fillId="0" borderId="1" xfId="0" applyNumberFormat="1" applyFont="1" applyBorder="1" applyProtection="1"/>
    <xf numFmtId="179" fontId="9" fillId="0" borderId="1" xfId="0" applyNumberFormat="1" applyFont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right" vertical="center"/>
    </xf>
    <xf numFmtId="178" fontId="13" fillId="0" borderId="1" xfId="0" applyNumberFormat="1" applyFont="1" applyBorder="1" applyAlignment="1" applyProtection="1">
      <alignment vertical="center"/>
    </xf>
    <xf numFmtId="176" fontId="12" fillId="0" borderId="1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vertical="center"/>
    </xf>
    <xf numFmtId="178" fontId="13" fillId="0" borderId="1" xfId="0" applyNumberFormat="1" applyFont="1" applyBorder="1" applyAlignment="1" applyProtection="1">
      <alignment vertical="center"/>
      <protection locked="0"/>
    </xf>
    <xf numFmtId="179" fontId="13" fillId="0" borderId="4" xfId="0" applyNumberFormat="1" applyFont="1" applyBorder="1" applyAlignment="1" applyProtection="1">
      <alignment vertical="center"/>
    </xf>
    <xf numFmtId="179" fontId="13" fillId="0" borderId="4" xfId="0" applyNumberFormat="1" applyFont="1" applyBorder="1" applyAlignment="1" applyProtection="1">
      <alignment horizontal="right" vertical="center"/>
    </xf>
    <xf numFmtId="176" fontId="18" fillId="0" borderId="1" xfId="0" applyNumberFormat="1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 wrapText="1"/>
    </xf>
    <xf numFmtId="179" fontId="9" fillId="0" borderId="1" xfId="0" applyNumberFormat="1" applyFont="1" applyBorder="1" applyProtection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 applyProtection="1">
      <alignment horizontal="right" vertical="center"/>
    </xf>
    <xf numFmtId="178" fontId="13" fillId="0" borderId="4" xfId="0" applyNumberFormat="1" applyFont="1" applyBorder="1" applyAlignment="1" applyProtection="1">
      <alignment horizontal="right" vertical="center"/>
    </xf>
    <xf numFmtId="178" fontId="13" fillId="0" borderId="1" xfId="0" applyNumberFormat="1" applyFont="1" applyBorder="1" applyProtection="1"/>
    <xf numFmtId="0" fontId="5" fillId="0" borderId="0" xfId="0" applyFont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1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left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7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178" fontId="13" fillId="0" borderId="12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</cellXfs>
  <cellStyles count="2">
    <cellStyle name="常规" xfId="0" builtinId="0"/>
    <cellStyle name="常规_！2015年省级部门预算录入表（附件5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zoomScaleSheetLayoutView="100" workbookViewId="0">
      <selection activeCell="H14" sqref="H14"/>
    </sheetView>
  </sheetViews>
  <sheetFormatPr defaultColWidth="6.875" defaultRowHeight="11.25"/>
  <cols>
    <col min="1" max="1" width="33" style="5" customWidth="1"/>
    <col min="2" max="4" width="9.25" style="5" customWidth="1"/>
    <col min="5" max="5" width="26.25" style="5" customWidth="1"/>
    <col min="6" max="8" width="10.25" style="5" customWidth="1"/>
    <col min="9" max="9" width="6.875" style="5" bestFit="1"/>
    <col min="10" max="16384" width="6.875" style="5"/>
  </cols>
  <sheetData>
    <row r="1" spans="1:8" ht="16.5" customHeight="1">
      <c r="A1" s="30" t="s">
        <v>45</v>
      </c>
      <c r="B1" s="30"/>
      <c r="C1" s="30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93" t="s">
        <v>153</v>
      </c>
      <c r="B3" s="93"/>
      <c r="C3" s="93"/>
      <c r="D3" s="93"/>
      <c r="E3" s="93"/>
      <c r="F3" s="93"/>
      <c r="G3" s="93"/>
      <c r="H3" s="93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94" t="s">
        <v>1</v>
      </c>
      <c r="B5" s="94"/>
      <c r="C5" s="94"/>
      <c r="D5" s="95"/>
      <c r="E5" s="94" t="s">
        <v>2</v>
      </c>
      <c r="F5" s="94"/>
      <c r="G5" s="94"/>
      <c r="H5" s="95"/>
    </row>
    <row r="6" spans="1:8" ht="24" customHeight="1">
      <c r="A6" s="96" t="s">
        <v>3</v>
      </c>
      <c r="B6" s="100" t="s">
        <v>88</v>
      </c>
      <c r="C6" s="101"/>
      <c r="D6" s="102"/>
      <c r="E6" s="98" t="s">
        <v>5</v>
      </c>
      <c r="F6" s="100" t="s">
        <v>88</v>
      </c>
      <c r="G6" s="101"/>
      <c r="H6" s="102"/>
    </row>
    <row r="7" spans="1:8" ht="48.75" customHeight="1">
      <c r="A7" s="97"/>
      <c r="B7" s="58" t="s">
        <v>86</v>
      </c>
      <c r="C7" s="58" t="s">
        <v>87</v>
      </c>
      <c r="D7" s="58" t="s">
        <v>109</v>
      </c>
      <c r="E7" s="99"/>
      <c r="F7" s="58" t="s">
        <v>86</v>
      </c>
      <c r="G7" s="58" t="s">
        <v>87</v>
      </c>
      <c r="H7" s="58" t="s">
        <v>109</v>
      </c>
    </row>
    <row r="8" spans="1:8" ht="24" customHeight="1">
      <c r="A8" s="21" t="s">
        <v>43</v>
      </c>
      <c r="B8" s="21">
        <v>3103.82</v>
      </c>
      <c r="C8" s="21">
        <v>4089.32</v>
      </c>
      <c r="D8" s="69">
        <f>(C8-B8)/B8*100</f>
        <v>31.751196912192071</v>
      </c>
      <c r="E8" s="19" t="s">
        <v>28</v>
      </c>
      <c r="F8" s="19"/>
      <c r="G8" s="19"/>
      <c r="H8" s="20"/>
    </row>
    <row r="9" spans="1:8" ht="24" customHeight="1">
      <c r="A9" s="21" t="s">
        <v>35</v>
      </c>
      <c r="B9" s="21"/>
      <c r="C9" s="21"/>
      <c r="D9" s="69"/>
      <c r="E9" s="19" t="s">
        <v>27</v>
      </c>
      <c r="F9" s="19"/>
      <c r="G9" s="19"/>
      <c r="H9" s="20"/>
    </row>
    <row r="10" spans="1:8" ht="24" customHeight="1">
      <c r="A10" s="21" t="s">
        <v>36</v>
      </c>
      <c r="B10" s="72">
        <v>532</v>
      </c>
      <c r="C10" s="72">
        <v>532</v>
      </c>
      <c r="D10" s="76" t="s">
        <v>163</v>
      </c>
      <c r="E10" s="19" t="s">
        <v>29</v>
      </c>
      <c r="F10" s="19"/>
      <c r="G10" s="19"/>
      <c r="H10" s="20"/>
    </row>
    <row r="11" spans="1:8" ht="24" customHeight="1">
      <c r="A11" s="21" t="s">
        <v>44</v>
      </c>
      <c r="B11" s="72">
        <v>18</v>
      </c>
      <c r="C11" s="90" t="s">
        <v>163</v>
      </c>
      <c r="D11" s="77">
        <f t="shared" ref="D11:D19" si="0">(C11-B11)/B11*100</f>
        <v>-100</v>
      </c>
      <c r="E11" s="21" t="s">
        <v>30</v>
      </c>
      <c r="F11" s="21"/>
      <c r="G11" s="21"/>
      <c r="H11" s="20"/>
    </row>
    <row r="12" spans="1:8" ht="24" customHeight="1">
      <c r="A12" s="21"/>
      <c r="B12" s="21"/>
      <c r="C12" s="21"/>
      <c r="D12" s="77"/>
      <c r="E12" s="19" t="s">
        <v>31</v>
      </c>
      <c r="F12" s="70">
        <v>3049.59</v>
      </c>
      <c r="G12" s="70">
        <v>3944.62</v>
      </c>
      <c r="H12" s="71">
        <f>(G12-F12)/F12*100</f>
        <v>29.349191202751832</v>
      </c>
    </row>
    <row r="13" spans="1:8" ht="24" customHeight="1">
      <c r="A13" s="21"/>
      <c r="B13" s="21"/>
      <c r="C13" s="21"/>
      <c r="D13" s="77"/>
      <c r="E13" s="19" t="s">
        <v>32</v>
      </c>
      <c r="F13" s="70"/>
      <c r="G13" s="70"/>
      <c r="H13" s="71"/>
    </row>
    <row r="14" spans="1:8" ht="24" customHeight="1">
      <c r="A14" s="21"/>
      <c r="B14" s="21"/>
      <c r="C14" s="21"/>
      <c r="D14" s="77"/>
      <c r="E14" s="21" t="s">
        <v>34</v>
      </c>
      <c r="F14" s="72">
        <v>431.59</v>
      </c>
      <c r="G14" s="72">
        <v>487.17</v>
      </c>
      <c r="H14" s="71">
        <f t="shared" ref="H14:H19" si="1">(G14-F14)/F14*100</f>
        <v>12.877962881438412</v>
      </c>
    </row>
    <row r="15" spans="1:8" ht="24" customHeight="1">
      <c r="A15" s="21"/>
      <c r="B15" s="21"/>
      <c r="C15" s="21"/>
      <c r="D15" s="77"/>
      <c r="E15" s="61" t="s">
        <v>101</v>
      </c>
      <c r="F15" s="72">
        <v>172.64</v>
      </c>
      <c r="G15" s="72">
        <v>189.53</v>
      </c>
      <c r="H15" s="71">
        <f t="shared" si="1"/>
        <v>9.7833642261353209</v>
      </c>
    </row>
    <row r="16" spans="1:8" ht="24" customHeight="1">
      <c r="A16" s="21"/>
      <c r="B16" s="21"/>
      <c r="C16" s="21"/>
      <c r="D16" s="77"/>
      <c r="E16" s="61" t="s">
        <v>102</v>
      </c>
      <c r="F16" s="72"/>
      <c r="G16" s="72"/>
      <c r="H16" s="71"/>
    </row>
    <row r="17" spans="1:8" ht="24" customHeight="1">
      <c r="A17" s="21"/>
      <c r="B17" s="21"/>
      <c r="C17" s="21"/>
      <c r="D17" s="77"/>
      <c r="E17" s="61" t="s">
        <v>103</v>
      </c>
      <c r="F17" s="72"/>
      <c r="G17" s="72"/>
      <c r="H17" s="71"/>
    </row>
    <row r="18" spans="1:8" ht="24" customHeight="1">
      <c r="A18" s="21"/>
      <c r="B18" s="21"/>
      <c r="C18" s="21"/>
      <c r="D18" s="77"/>
      <c r="E18" s="26"/>
      <c r="F18" s="73"/>
      <c r="G18" s="73"/>
      <c r="H18" s="71"/>
    </row>
    <row r="19" spans="1:8" ht="24" customHeight="1">
      <c r="A19" s="59" t="s">
        <v>6</v>
      </c>
      <c r="B19" s="59">
        <f>SUM(B8:B11)</f>
        <v>3653.82</v>
      </c>
      <c r="C19" s="68">
        <f>SUM(C8:C11)</f>
        <v>4621.32</v>
      </c>
      <c r="D19" s="77">
        <f t="shared" si="0"/>
        <v>26.479136903295714</v>
      </c>
      <c r="E19" s="59" t="s">
        <v>7</v>
      </c>
      <c r="F19" s="74">
        <f>SUM(F12:F15)</f>
        <v>3653.82</v>
      </c>
      <c r="G19" s="74">
        <f t="shared" ref="G19:H19" si="2">SUM(G12:G15)</f>
        <v>4621.32</v>
      </c>
      <c r="H19" s="71">
        <f t="shared" si="1"/>
        <v>26.479136903295714</v>
      </c>
    </row>
    <row r="2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showGridLines="0" showZeros="0" zoomScaleSheetLayoutView="100" workbookViewId="0">
      <selection activeCell="D27" sqref="D27"/>
    </sheetView>
  </sheetViews>
  <sheetFormatPr defaultColWidth="6.875" defaultRowHeight="11.25"/>
  <cols>
    <col min="1" max="1" width="20.625" style="5" customWidth="1"/>
    <col min="2" max="2" width="29.5" style="5" customWidth="1"/>
    <col min="3" max="5" width="14.625" style="5" customWidth="1"/>
    <col min="6" max="6" width="12" style="5" customWidth="1"/>
    <col min="7" max="7" width="15.625" style="5" customWidth="1"/>
    <col min="8" max="16384" width="6.875" style="5"/>
  </cols>
  <sheetData>
    <row r="1" spans="1:7" ht="16.5" customHeight="1">
      <c r="A1" s="29" t="s">
        <v>23</v>
      </c>
      <c r="B1" s="15"/>
      <c r="C1" s="15"/>
      <c r="D1" s="6"/>
      <c r="E1" s="6"/>
      <c r="F1" s="6"/>
      <c r="G1" s="6"/>
    </row>
    <row r="2" spans="1:7" ht="29.25" customHeight="1">
      <c r="A2" s="105" t="s">
        <v>154</v>
      </c>
      <c r="B2" s="105"/>
      <c r="C2" s="105"/>
      <c r="D2" s="105"/>
      <c r="E2" s="105"/>
      <c r="F2" s="105"/>
      <c r="G2" s="105"/>
    </row>
    <row r="3" spans="1:7" ht="26.25" customHeight="1">
      <c r="A3" s="17"/>
      <c r="B3" s="17"/>
      <c r="C3" s="17"/>
      <c r="D3" s="17"/>
      <c r="E3" s="17"/>
      <c r="F3" s="17"/>
      <c r="G3" s="63" t="s">
        <v>93</v>
      </c>
    </row>
    <row r="4" spans="1:7" ht="26.25" customHeight="1">
      <c r="A4" s="95" t="s">
        <v>92</v>
      </c>
      <c r="B4" s="106"/>
      <c r="C4" s="98" t="s">
        <v>89</v>
      </c>
      <c r="D4" s="107" t="s">
        <v>90</v>
      </c>
      <c r="E4" s="107" t="s">
        <v>91</v>
      </c>
      <c r="F4" s="107" t="s">
        <v>37</v>
      </c>
      <c r="G4" s="98" t="s">
        <v>40</v>
      </c>
    </row>
    <row r="5" spans="1:7" s="4" customFormat="1" ht="47.25" customHeight="1">
      <c r="A5" s="59" t="s">
        <v>39</v>
      </c>
      <c r="B5" s="59" t="s">
        <v>38</v>
      </c>
      <c r="C5" s="99"/>
      <c r="D5" s="107"/>
      <c r="E5" s="107"/>
      <c r="F5" s="107"/>
      <c r="G5" s="99"/>
    </row>
    <row r="6" spans="1:7" s="4" customFormat="1" ht="25.5" customHeight="1">
      <c r="A6" s="78">
        <v>205</v>
      </c>
      <c r="B6" s="79" t="s">
        <v>164</v>
      </c>
      <c r="C6" s="61">
        <v>3944.62</v>
      </c>
      <c r="D6" s="20">
        <v>3412.62</v>
      </c>
      <c r="E6" s="20"/>
      <c r="F6" s="69">
        <v>532</v>
      </c>
      <c r="G6" s="20"/>
    </row>
    <row r="7" spans="1:7" s="4" customFormat="1" ht="25.5" customHeight="1">
      <c r="A7" s="78">
        <v>20502</v>
      </c>
      <c r="B7" s="79" t="s">
        <v>165</v>
      </c>
      <c r="C7" s="61">
        <v>3944.62</v>
      </c>
      <c r="D7" s="20">
        <v>3412.62</v>
      </c>
      <c r="E7" s="20"/>
      <c r="F7" s="69">
        <v>532</v>
      </c>
      <c r="G7" s="20"/>
    </row>
    <row r="8" spans="1:7" s="4" customFormat="1" ht="25.5" customHeight="1">
      <c r="A8" s="78">
        <v>2050204</v>
      </c>
      <c r="B8" s="79" t="s">
        <v>166</v>
      </c>
      <c r="C8" s="61">
        <v>3944.62</v>
      </c>
      <c r="D8" s="20">
        <v>3412.62</v>
      </c>
      <c r="E8" s="20"/>
      <c r="F8" s="69">
        <v>532</v>
      </c>
      <c r="G8" s="20"/>
    </row>
    <row r="9" spans="1:7" s="4" customFormat="1" ht="25.5" customHeight="1">
      <c r="A9" s="78">
        <v>208</v>
      </c>
      <c r="B9" s="80" t="s">
        <v>167</v>
      </c>
      <c r="C9" s="61">
        <v>487.17</v>
      </c>
      <c r="D9" s="61">
        <v>487.17</v>
      </c>
      <c r="E9" s="20"/>
      <c r="F9" s="69"/>
      <c r="G9" s="20"/>
    </row>
    <row r="10" spans="1:7" s="4" customFormat="1" ht="25.5" customHeight="1">
      <c r="A10" s="78">
        <v>20805</v>
      </c>
      <c r="B10" s="79" t="s">
        <v>168</v>
      </c>
      <c r="C10" s="61">
        <v>487.17</v>
      </c>
      <c r="D10" s="61">
        <v>487.17</v>
      </c>
      <c r="E10" s="20"/>
      <c r="F10" s="69"/>
      <c r="G10" s="20"/>
    </row>
    <row r="11" spans="1:7" customFormat="1" ht="25.5" customHeight="1">
      <c r="A11" s="78">
        <v>2080505</v>
      </c>
      <c r="B11" s="81" t="s">
        <v>169</v>
      </c>
      <c r="C11" s="61">
        <v>473.83</v>
      </c>
      <c r="D11" s="61">
        <v>473.83</v>
      </c>
      <c r="E11" s="23"/>
      <c r="F11" s="91"/>
      <c r="G11" s="23"/>
    </row>
    <row r="12" spans="1:7" customFormat="1" ht="25.5" customHeight="1">
      <c r="A12" s="78">
        <v>2080506</v>
      </c>
      <c r="B12" s="81" t="s">
        <v>174</v>
      </c>
      <c r="C12" s="61">
        <v>13.34</v>
      </c>
      <c r="D12" s="61">
        <v>13.34</v>
      </c>
      <c r="E12" s="23"/>
      <c r="F12" s="91"/>
      <c r="G12" s="23"/>
    </row>
    <row r="13" spans="1:7" customFormat="1" ht="25.5" customHeight="1">
      <c r="A13" s="78">
        <v>221</v>
      </c>
      <c r="B13" s="79" t="s">
        <v>170</v>
      </c>
      <c r="C13" s="61">
        <v>189.53</v>
      </c>
      <c r="D13" s="61">
        <v>189.53</v>
      </c>
      <c r="E13" s="21"/>
      <c r="F13" s="77"/>
      <c r="G13" s="21"/>
    </row>
    <row r="14" spans="1:7" customFormat="1" ht="25.5" customHeight="1">
      <c r="A14" s="78">
        <v>22102</v>
      </c>
      <c r="B14" s="79" t="s">
        <v>171</v>
      </c>
      <c r="C14" s="61">
        <v>189.53</v>
      </c>
      <c r="D14" s="61">
        <v>189.53</v>
      </c>
      <c r="E14" s="21"/>
      <c r="F14" s="77"/>
      <c r="G14" s="21"/>
    </row>
    <row r="15" spans="1:7" customFormat="1" ht="25.5" customHeight="1">
      <c r="A15" s="78">
        <v>2210201</v>
      </c>
      <c r="B15" s="79" t="s">
        <v>172</v>
      </c>
      <c r="C15" s="61">
        <v>189.53</v>
      </c>
      <c r="D15" s="61">
        <v>189.53</v>
      </c>
      <c r="E15" s="21"/>
      <c r="F15" s="77"/>
      <c r="G15" s="21"/>
    </row>
    <row r="16" spans="1:7" customFormat="1" ht="25.5" customHeight="1">
      <c r="A16" s="19"/>
      <c r="B16" s="19"/>
      <c r="C16" s="19"/>
      <c r="D16" s="21"/>
      <c r="E16" s="21"/>
      <c r="F16" s="77"/>
      <c r="G16" s="21"/>
    </row>
    <row r="17" spans="1:7" ht="25.5" customHeight="1">
      <c r="A17" s="19"/>
      <c r="B17" s="19"/>
      <c r="C17" s="19"/>
      <c r="D17" s="21"/>
      <c r="E17" s="21"/>
      <c r="F17" s="77"/>
      <c r="G17" s="21"/>
    </row>
    <row r="18" spans="1:7" ht="25.5" customHeight="1">
      <c r="A18" s="103" t="s">
        <v>173</v>
      </c>
      <c r="B18" s="104"/>
      <c r="C18" s="82">
        <f>C6+C9+C13</f>
        <v>4621.32</v>
      </c>
      <c r="D18" s="82">
        <f>D6+D9+D13</f>
        <v>4089.32</v>
      </c>
      <c r="E18" s="21"/>
      <c r="F18" s="77">
        <v>532</v>
      </c>
      <c r="G18" s="21"/>
    </row>
  </sheetData>
  <mergeCells count="8">
    <mergeCell ref="A18:B18"/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showGridLines="0" showZeros="0" topLeftCell="C1" zoomScaleSheetLayoutView="100" workbookViewId="0">
      <selection activeCell="B14" sqref="B14"/>
    </sheetView>
  </sheetViews>
  <sheetFormatPr defaultColWidth="6.875" defaultRowHeight="11.25"/>
  <cols>
    <col min="1" max="1" width="19.375" style="5" customWidth="1"/>
    <col min="2" max="2" width="31.625" style="5" customWidth="1"/>
    <col min="3" max="5" width="24.125" style="5" customWidth="1"/>
    <col min="6" max="16384" width="6.875" style="5"/>
  </cols>
  <sheetData>
    <row r="1" spans="1:5" ht="16.5" customHeight="1">
      <c r="A1" s="29" t="s">
        <v>24</v>
      </c>
      <c r="B1" s="15"/>
      <c r="C1" s="15"/>
      <c r="D1" s="6"/>
      <c r="E1" s="6"/>
    </row>
    <row r="2" spans="1:5" ht="16.5" customHeight="1">
      <c r="A2" s="15"/>
      <c r="B2" s="15"/>
      <c r="C2" s="15"/>
      <c r="D2" s="6"/>
      <c r="E2" s="6"/>
    </row>
    <row r="3" spans="1:5" ht="29.25" customHeight="1">
      <c r="A3" s="105" t="s">
        <v>155</v>
      </c>
      <c r="B3" s="105"/>
      <c r="C3" s="105"/>
      <c r="D3" s="105"/>
      <c r="E3" s="105"/>
    </row>
    <row r="4" spans="1:5" ht="26.25" customHeight="1">
      <c r="A4" s="17"/>
      <c r="B4" s="17"/>
      <c r="C4" s="17"/>
      <c r="D4" s="17"/>
      <c r="E4" s="63" t="s">
        <v>93</v>
      </c>
    </row>
    <row r="5" spans="1:5" ht="26.25" customHeight="1">
      <c r="A5" s="100" t="s">
        <v>92</v>
      </c>
      <c r="B5" s="108"/>
      <c r="C5" s="109" t="s">
        <v>94</v>
      </c>
      <c r="D5" s="109" t="s">
        <v>41</v>
      </c>
      <c r="E5" s="109" t="s">
        <v>42</v>
      </c>
    </row>
    <row r="6" spans="1:5" s="4" customFormat="1" ht="27.75" customHeight="1">
      <c r="A6" s="59" t="s">
        <v>39</v>
      </c>
      <c r="B6" s="59" t="s">
        <v>38</v>
      </c>
      <c r="C6" s="110"/>
      <c r="D6" s="110"/>
      <c r="E6" s="110"/>
    </row>
    <row r="7" spans="1:5" s="4" customFormat="1" ht="30" customHeight="1">
      <c r="A7" s="78">
        <v>205</v>
      </c>
      <c r="B7" s="79" t="s">
        <v>164</v>
      </c>
      <c r="C7" s="70">
        <v>3944.62</v>
      </c>
      <c r="D7" s="71">
        <v>3627.24</v>
      </c>
      <c r="E7" s="71">
        <v>317.38</v>
      </c>
    </row>
    <row r="8" spans="1:5" s="4" customFormat="1" ht="30" customHeight="1">
      <c r="A8" s="78">
        <v>20502</v>
      </c>
      <c r="B8" s="79" t="s">
        <v>165</v>
      </c>
      <c r="C8" s="70">
        <v>3944.62</v>
      </c>
      <c r="D8" s="71">
        <v>3627.24</v>
      </c>
      <c r="E8" s="71">
        <v>317.38</v>
      </c>
    </row>
    <row r="9" spans="1:5" s="4" customFormat="1" ht="30" customHeight="1">
      <c r="A9" s="78">
        <v>2050204</v>
      </c>
      <c r="B9" s="79" t="s">
        <v>166</v>
      </c>
      <c r="C9" s="70">
        <v>3944.62</v>
      </c>
      <c r="D9" s="71">
        <v>3627.24</v>
      </c>
      <c r="E9" s="71">
        <v>317.38</v>
      </c>
    </row>
    <row r="10" spans="1:5" s="4" customFormat="1" ht="30" customHeight="1">
      <c r="A10" s="78">
        <v>208</v>
      </c>
      <c r="B10" s="80" t="s">
        <v>167</v>
      </c>
      <c r="C10" s="70">
        <v>487.17</v>
      </c>
      <c r="D10" s="70">
        <v>487.17</v>
      </c>
      <c r="E10" s="71"/>
    </row>
    <row r="11" spans="1:5" customFormat="1" ht="30" customHeight="1">
      <c r="A11" s="78">
        <v>20805</v>
      </c>
      <c r="B11" s="79" t="s">
        <v>168</v>
      </c>
      <c r="C11" s="83">
        <v>487.17</v>
      </c>
      <c r="D11" s="83">
        <v>487.17</v>
      </c>
      <c r="E11" s="84"/>
    </row>
    <row r="12" spans="1:5" customFormat="1" ht="30" customHeight="1">
      <c r="A12" s="78">
        <v>2080505</v>
      </c>
      <c r="B12" s="81" t="s">
        <v>169</v>
      </c>
      <c r="C12" s="72">
        <v>473.83</v>
      </c>
      <c r="D12" s="72">
        <v>473.83</v>
      </c>
      <c r="E12" s="72"/>
    </row>
    <row r="13" spans="1:5" customFormat="1" ht="30" customHeight="1">
      <c r="A13" s="78">
        <v>2080506</v>
      </c>
      <c r="B13" s="81" t="s">
        <v>174</v>
      </c>
      <c r="C13" s="70">
        <v>13.34</v>
      </c>
      <c r="D13" s="70">
        <v>13.34</v>
      </c>
      <c r="E13" s="72"/>
    </row>
    <row r="14" spans="1:5" ht="30" customHeight="1">
      <c r="A14" s="78">
        <v>221</v>
      </c>
      <c r="B14" s="79" t="s">
        <v>170</v>
      </c>
      <c r="C14" s="70">
        <v>189.53</v>
      </c>
      <c r="D14" s="70">
        <v>189.53</v>
      </c>
      <c r="E14" s="72"/>
    </row>
    <row r="15" spans="1:5" ht="30" customHeight="1">
      <c r="A15" s="78">
        <v>22102</v>
      </c>
      <c r="B15" s="79" t="s">
        <v>171</v>
      </c>
      <c r="C15" s="70">
        <v>189.53</v>
      </c>
      <c r="D15" s="70">
        <v>189.53</v>
      </c>
      <c r="E15" s="72"/>
    </row>
    <row r="16" spans="1:5" ht="30" customHeight="1">
      <c r="A16" s="78">
        <v>2210201</v>
      </c>
      <c r="B16" s="79" t="s">
        <v>172</v>
      </c>
      <c r="C16" s="70">
        <v>189.53</v>
      </c>
      <c r="D16" s="70">
        <v>189.53</v>
      </c>
      <c r="E16" s="72"/>
    </row>
    <row r="17" spans="1:5" ht="30" customHeight="1">
      <c r="A17" s="103" t="s">
        <v>173</v>
      </c>
      <c r="B17" s="104"/>
      <c r="C17" s="70">
        <f>C7+C10+C14</f>
        <v>4621.32</v>
      </c>
      <c r="D17" s="70">
        <f>D7+D10+D14</f>
        <v>4303.9399999999996</v>
      </c>
      <c r="E17" s="70">
        <f>E7+E10+E14</f>
        <v>317.38</v>
      </c>
    </row>
  </sheetData>
  <mergeCells count="6">
    <mergeCell ref="A17:B17"/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showGridLines="0" showZeros="0" topLeftCell="C1" zoomScaleSheetLayoutView="100" workbookViewId="0">
      <selection activeCell="D21" sqref="D21:E21"/>
    </sheetView>
  </sheetViews>
  <sheetFormatPr defaultColWidth="6.875" defaultRowHeight="11.25"/>
  <cols>
    <col min="1" max="1" width="28.125" style="5" customWidth="1"/>
    <col min="2" max="2" width="14.875" style="5" customWidth="1"/>
    <col min="3" max="3" width="30.375" style="5" customWidth="1"/>
    <col min="4" max="4" width="15.375" style="5" customWidth="1"/>
    <col min="5" max="6" width="17.125" style="5" customWidth="1"/>
    <col min="7" max="16384" width="6.875" style="5"/>
  </cols>
  <sheetData>
    <row r="1" spans="1:6" ht="16.5" customHeight="1">
      <c r="A1" s="30" t="s">
        <v>25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93" t="s">
        <v>156</v>
      </c>
      <c r="B3" s="93"/>
      <c r="C3" s="93"/>
      <c r="D3" s="93"/>
      <c r="E3" s="93"/>
      <c r="F3" s="93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94" t="s">
        <v>1</v>
      </c>
      <c r="B5" s="95"/>
      <c r="C5" s="94" t="s">
        <v>2</v>
      </c>
      <c r="D5" s="94"/>
      <c r="E5" s="94"/>
      <c r="F5" s="95"/>
    </row>
    <row r="6" spans="1:6" ht="24" customHeight="1">
      <c r="A6" s="94" t="s">
        <v>3</v>
      </c>
      <c r="B6" s="94" t="s">
        <v>4</v>
      </c>
      <c r="C6" s="95" t="s">
        <v>92</v>
      </c>
      <c r="D6" s="95" t="s">
        <v>96</v>
      </c>
      <c r="E6" s="95"/>
      <c r="F6" s="95"/>
    </row>
    <row r="7" spans="1:6" ht="24" customHeight="1">
      <c r="A7" s="94"/>
      <c r="B7" s="94"/>
      <c r="C7" s="95"/>
      <c r="D7" s="59" t="s">
        <v>97</v>
      </c>
      <c r="E7" s="59" t="s">
        <v>98</v>
      </c>
      <c r="F7" s="59" t="s">
        <v>99</v>
      </c>
    </row>
    <row r="8" spans="1:6" ht="24" customHeight="1">
      <c r="A8" s="21" t="s">
        <v>43</v>
      </c>
      <c r="B8" s="20">
        <v>4089.32</v>
      </c>
      <c r="C8" s="19" t="s">
        <v>28</v>
      </c>
      <c r="D8" s="19"/>
      <c r="E8" s="19"/>
      <c r="F8" s="20"/>
    </row>
    <row r="9" spans="1:6" ht="24" customHeight="1">
      <c r="A9" s="61" t="s">
        <v>95</v>
      </c>
      <c r="B9" s="20"/>
      <c r="C9" s="19" t="s">
        <v>27</v>
      </c>
      <c r="D9" s="19"/>
      <c r="E9" s="19"/>
      <c r="F9" s="20"/>
    </row>
    <row r="10" spans="1:6" ht="24" customHeight="1">
      <c r="A10" s="21"/>
      <c r="B10" s="21"/>
      <c r="C10" s="19" t="s">
        <v>29</v>
      </c>
      <c r="D10" s="19"/>
      <c r="E10" s="19"/>
      <c r="F10" s="20"/>
    </row>
    <row r="11" spans="1:6" ht="24" customHeight="1">
      <c r="A11" s="21"/>
      <c r="B11" s="21"/>
      <c r="C11" s="21" t="s">
        <v>30</v>
      </c>
      <c r="D11" s="21"/>
      <c r="E11" s="21"/>
      <c r="F11" s="20"/>
    </row>
    <row r="12" spans="1:6" ht="24" customHeight="1">
      <c r="A12" s="21"/>
      <c r="B12" s="21"/>
      <c r="C12" s="19" t="s">
        <v>31</v>
      </c>
      <c r="D12" s="70">
        <v>3412.62</v>
      </c>
      <c r="E12" s="70">
        <v>3412.62</v>
      </c>
      <c r="F12" s="20"/>
    </row>
    <row r="13" spans="1:6" ht="24" customHeight="1">
      <c r="A13" s="21"/>
      <c r="B13" s="21"/>
      <c r="C13" s="19" t="s">
        <v>32</v>
      </c>
      <c r="D13" s="70"/>
      <c r="E13" s="70"/>
      <c r="F13" s="20"/>
    </row>
    <row r="14" spans="1:6" ht="24" customHeight="1">
      <c r="A14" s="21"/>
      <c r="B14" s="21"/>
      <c r="C14" s="21" t="s">
        <v>33</v>
      </c>
      <c r="D14" s="72"/>
      <c r="E14" s="72"/>
      <c r="F14" s="21"/>
    </row>
    <row r="15" spans="1:6" ht="24" customHeight="1">
      <c r="A15" s="21"/>
      <c r="B15" s="21"/>
      <c r="C15" s="21" t="s">
        <v>34</v>
      </c>
      <c r="D15" s="72">
        <v>487.17</v>
      </c>
      <c r="E15" s="72">
        <v>487.17</v>
      </c>
      <c r="F15" s="21"/>
    </row>
    <row r="16" spans="1:6" ht="24" customHeight="1">
      <c r="A16" s="21"/>
      <c r="B16" s="21"/>
      <c r="C16" s="62" t="s">
        <v>100</v>
      </c>
      <c r="D16" s="70"/>
      <c r="E16" s="70"/>
      <c r="F16" s="21"/>
    </row>
    <row r="17" spans="1:6" ht="24" customHeight="1">
      <c r="A17" s="21"/>
      <c r="B17" s="21"/>
      <c r="C17" s="61" t="s">
        <v>101</v>
      </c>
      <c r="D17" s="72">
        <v>189.53</v>
      </c>
      <c r="E17" s="72">
        <v>189.53</v>
      </c>
      <c r="F17" s="21"/>
    </row>
    <row r="18" spans="1:6" ht="24" customHeight="1">
      <c r="A18" s="21"/>
      <c r="B18" s="21"/>
      <c r="C18" s="61" t="s">
        <v>102</v>
      </c>
      <c r="D18" s="72"/>
      <c r="E18" s="72"/>
      <c r="F18" s="21"/>
    </row>
    <row r="19" spans="1:6" ht="24" customHeight="1">
      <c r="A19" s="21"/>
      <c r="B19" s="21"/>
      <c r="C19" s="61" t="s">
        <v>103</v>
      </c>
      <c r="D19" s="72"/>
      <c r="E19" s="72"/>
      <c r="F19" s="21"/>
    </row>
    <row r="20" spans="1:6" ht="24" customHeight="1">
      <c r="A20" s="61"/>
      <c r="B20" s="61"/>
      <c r="C20" s="61"/>
      <c r="D20" s="75"/>
      <c r="E20" s="72"/>
      <c r="F20" s="21"/>
    </row>
    <row r="21" spans="1:6" ht="24" customHeight="1">
      <c r="A21" s="59" t="s">
        <v>6</v>
      </c>
      <c r="B21" s="60">
        <v>4089.32</v>
      </c>
      <c r="C21" s="59" t="s">
        <v>7</v>
      </c>
      <c r="D21" s="90">
        <f>SUM(D12:D17)</f>
        <v>4089.32</v>
      </c>
      <c r="E21" s="90">
        <f>SUM(E12:E17)</f>
        <v>4089.32</v>
      </c>
      <c r="F21" s="21"/>
    </row>
    <row r="22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showGridLines="0" showZeros="0" topLeftCell="A4" zoomScaleSheetLayoutView="100" workbookViewId="0">
      <selection activeCell="K16" sqref="K16"/>
    </sheetView>
  </sheetViews>
  <sheetFormatPr defaultColWidth="6.875" defaultRowHeight="11.25"/>
  <cols>
    <col min="1" max="1" width="10.125" style="5" customWidth="1"/>
    <col min="2" max="2" width="18.375" style="5" customWidth="1"/>
    <col min="3" max="8" width="10" style="5" customWidth="1"/>
    <col min="9" max="11" width="10.875" style="5" customWidth="1"/>
    <col min="12" max="12" width="6.875" style="5" bestFit="1"/>
    <col min="13" max="16384" width="6.875" style="5"/>
  </cols>
  <sheetData>
    <row r="1" spans="1:11" ht="16.5" customHeight="1">
      <c r="A1" s="29" t="s">
        <v>46</v>
      </c>
      <c r="B1" s="15"/>
      <c r="C1" s="15"/>
      <c r="D1" s="15"/>
      <c r="E1" s="15"/>
      <c r="F1" s="15"/>
      <c r="G1" s="15"/>
      <c r="H1" s="15"/>
      <c r="I1" s="6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6"/>
      <c r="J2" s="6"/>
      <c r="K2" s="6"/>
    </row>
    <row r="3" spans="1:11" ht="29.25" customHeight="1">
      <c r="A3" s="105" t="s">
        <v>157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26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6.25" customHeight="1">
      <c r="A5" s="95" t="s">
        <v>92</v>
      </c>
      <c r="B5" s="95"/>
      <c r="C5" s="95" t="s">
        <v>104</v>
      </c>
      <c r="D5" s="95"/>
      <c r="E5" s="95"/>
      <c r="F5" s="95" t="s">
        <v>149</v>
      </c>
      <c r="G5" s="95"/>
      <c r="H5" s="95"/>
      <c r="I5" s="95" t="s">
        <v>108</v>
      </c>
      <c r="J5" s="95"/>
      <c r="K5" s="95"/>
    </row>
    <row r="6" spans="1:11" s="4" customFormat="1" ht="30.75" customHeight="1">
      <c r="A6" s="59" t="s">
        <v>39</v>
      </c>
      <c r="B6" s="59" t="s">
        <v>38</v>
      </c>
      <c r="C6" s="59" t="s">
        <v>105</v>
      </c>
      <c r="D6" s="59" t="s">
        <v>106</v>
      </c>
      <c r="E6" s="59" t="s">
        <v>107</v>
      </c>
      <c r="F6" s="59" t="s">
        <v>105</v>
      </c>
      <c r="G6" s="59" t="s">
        <v>106</v>
      </c>
      <c r="H6" s="59" t="s">
        <v>107</v>
      </c>
      <c r="I6" s="59" t="s">
        <v>105</v>
      </c>
      <c r="J6" s="59" t="s">
        <v>106</v>
      </c>
      <c r="K6" s="59" t="s">
        <v>107</v>
      </c>
    </row>
    <row r="7" spans="1:11" s="4" customFormat="1" ht="30" customHeight="1">
      <c r="A7" s="78">
        <v>205</v>
      </c>
      <c r="B7" s="85" t="s">
        <v>164</v>
      </c>
      <c r="C7" s="70">
        <f>SUM(D7:E7)</f>
        <v>2499.59</v>
      </c>
      <c r="D7" s="70">
        <v>2474.59</v>
      </c>
      <c r="E7" s="70">
        <v>25</v>
      </c>
      <c r="F7" s="70">
        <f>SUM(G7:H7)</f>
        <v>3412.62</v>
      </c>
      <c r="G7" s="70">
        <v>3095.24</v>
      </c>
      <c r="H7" s="70">
        <v>317.38</v>
      </c>
      <c r="I7" s="71">
        <f>(F7-C7)/C7*100</f>
        <v>36.527190459235307</v>
      </c>
      <c r="J7" s="71">
        <f>(G7-D7)/D7*100</f>
        <v>25.08092249625189</v>
      </c>
      <c r="K7" s="71">
        <f>(H7-E7)/E7*100</f>
        <v>1169.52</v>
      </c>
    </row>
    <row r="8" spans="1:11" s="4" customFormat="1" ht="30" customHeight="1">
      <c r="A8" s="78">
        <v>20502</v>
      </c>
      <c r="B8" s="85" t="s">
        <v>165</v>
      </c>
      <c r="C8" s="70">
        <f t="shared" ref="C8:C9" si="0">SUM(D8:E8)</f>
        <v>2499.59</v>
      </c>
      <c r="D8" s="70">
        <v>2474.59</v>
      </c>
      <c r="E8" s="70">
        <v>25</v>
      </c>
      <c r="F8" s="70">
        <f t="shared" ref="F8:F9" si="1">SUM(G8:H8)</f>
        <v>3412.62</v>
      </c>
      <c r="G8" s="70">
        <v>3095.24</v>
      </c>
      <c r="H8" s="70">
        <v>317.38</v>
      </c>
      <c r="I8" s="71">
        <f t="shared" ref="I8:I16" si="2">(F8-C8)/C8*100</f>
        <v>36.527190459235307</v>
      </c>
      <c r="J8" s="71">
        <f t="shared" ref="J8:J12" si="3">(G8-D8)/D8*100</f>
        <v>25.08092249625189</v>
      </c>
      <c r="K8" s="71">
        <f t="shared" ref="K8:K9" si="4">(H8-E8)/E8*100</f>
        <v>1169.52</v>
      </c>
    </row>
    <row r="9" spans="1:11" s="4" customFormat="1" ht="30" customHeight="1">
      <c r="A9" s="78">
        <v>2050204</v>
      </c>
      <c r="B9" s="85" t="s">
        <v>166</v>
      </c>
      <c r="C9" s="70">
        <f t="shared" si="0"/>
        <v>2499.59</v>
      </c>
      <c r="D9" s="70">
        <v>2474.59</v>
      </c>
      <c r="E9" s="70">
        <v>25</v>
      </c>
      <c r="F9" s="70">
        <f t="shared" si="1"/>
        <v>3412.62</v>
      </c>
      <c r="G9" s="70">
        <v>3095.24</v>
      </c>
      <c r="H9" s="70">
        <v>317.38</v>
      </c>
      <c r="I9" s="71">
        <f t="shared" si="2"/>
        <v>36.527190459235307</v>
      </c>
      <c r="J9" s="71">
        <f t="shared" si="3"/>
        <v>25.08092249625189</v>
      </c>
      <c r="K9" s="71">
        <f t="shared" si="4"/>
        <v>1169.52</v>
      </c>
    </row>
    <row r="10" spans="1:11" s="4" customFormat="1" ht="30" customHeight="1">
      <c r="A10" s="78">
        <v>208</v>
      </c>
      <c r="B10" s="81" t="s">
        <v>167</v>
      </c>
      <c r="C10" s="70">
        <v>431.59</v>
      </c>
      <c r="D10" s="70">
        <v>431.59</v>
      </c>
      <c r="E10" s="70"/>
      <c r="F10" s="70">
        <v>487.17</v>
      </c>
      <c r="G10" s="70">
        <v>487.17</v>
      </c>
      <c r="H10" s="70"/>
      <c r="I10" s="71">
        <f>(F10-C10)/C10*100</f>
        <v>12.877962881438412</v>
      </c>
      <c r="J10" s="71">
        <f t="shared" si="3"/>
        <v>12.877962881438412</v>
      </c>
      <c r="K10" s="71"/>
    </row>
    <row r="11" spans="1:11" s="4" customFormat="1" ht="30" customHeight="1">
      <c r="A11" s="78">
        <v>20805</v>
      </c>
      <c r="B11" s="85" t="s">
        <v>168</v>
      </c>
      <c r="C11" s="70">
        <v>431.59</v>
      </c>
      <c r="D11" s="70">
        <v>431.59</v>
      </c>
      <c r="E11" s="72"/>
      <c r="F11" s="72">
        <v>487.17</v>
      </c>
      <c r="G11" s="72">
        <v>487.17</v>
      </c>
      <c r="H11" s="72"/>
      <c r="I11" s="71">
        <f t="shared" si="2"/>
        <v>12.877962881438412</v>
      </c>
      <c r="J11" s="71">
        <f t="shared" si="3"/>
        <v>12.877962881438412</v>
      </c>
      <c r="K11" s="71"/>
    </row>
    <row r="12" spans="1:11" customFormat="1" ht="30" customHeight="1">
      <c r="A12" s="78">
        <v>2080505</v>
      </c>
      <c r="B12" s="86" t="s">
        <v>175</v>
      </c>
      <c r="C12" s="70">
        <v>431.59</v>
      </c>
      <c r="D12" s="70">
        <v>431.59</v>
      </c>
      <c r="E12" s="72"/>
      <c r="F12" s="72">
        <v>473.83</v>
      </c>
      <c r="G12" s="72">
        <v>473.83</v>
      </c>
      <c r="H12" s="72"/>
      <c r="I12" s="71">
        <f t="shared" si="2"/>
        <v>9.7870664287865825</v>
      </c>
      <c r="J12" s="71">
        <f t="shared" si="3"/>
        <v>9.7870664287865825</v>
      </c>
      <c r="K12" s="71"/>
    </row>
    <row r="13" spans="1:11" ht="30" customHeight="1">
      <c r="A13" s="78">
        <v>2080506</v>
      </c>
      <c r="B13" s="86" t="s">
        <v>176</v>
      </c>
      <c r="C13" s="70"/>
      <c r="D13" s="70">
        <v>0</v>
      </c>
      <c r="E13" s="70"/>
      <c r="F13" s="70">
        <v>13.34</v>
      </c>
      <c r="G13" s="70">
        <v>13.34</v>
      </c>
      <c r="H13" s="70"/>
      <c r="I13" s="71"/>
      <c r="J13" s="72"/>
      <c r="K13" s="72"/>
    </row>
    <row r="14" spans="1:11" ht="30" customHeight="1">
      <c r="A14" s="78">
        <v>221</v>
      </c>
      <c r="B14" s="85" t="s">
        <v>170</v>
      </c>
      <c r="C14" s="70">
        <v>172.64</v>
      </c>
      <c r="D14" s="70">
        <v>172.64</v>
      </c>
      <c r="E14" s="70"/>
      <c r="F14" s="70">
        <v>189.53</v>
      </c>
      <c r="G14" s="70">
        <v>189.53</v>
      </c>
      <c r="H14" s="70"/>
      <c r="I14" s="71">
        <f t="shared" si="2"/>
        <v>9.7833642261353209</v>
      </c>
      <c r="J14" s="72"/>
      <c r="K14" s="72"/>
    </row>
    <row r="15" spans="1:11" ht="30" customHeight="1">
      <c r="A15" s="78">
        <v>22102</v>
      </c>
      <c r="B15" s="85" t="s">
        <v>171</v>
      </c>
      <c r="C15" s="70">
        <v>172.64</v>
      </c>
      <c r="D15" s="70">
        <v>172.64</v>
      </c>
      <c r="E15" s="70"/>
      <c r="F15" s="70">
        <v>189.53</v>
      </c>
      <c r="G15" s="70">
        <v>189.53</v>
      </c>
      <c r="H15" s="70"/>
      <c r="I15" s="71">
        <f t="shared" si="2"/>
        <v>9.7833642261353209</v>
      </c>
      <c r="J15" s="72"/>
      <c r="K15" s="72"/>
    </row>
    <row r="16" spans="1:11" ht="30" customHeight="1">
      <c r="A16" s="78">
        <v>2210201</v>
      </c>
      <c r="B16" s="85" t="s">
        <v>172</v>
      </c>
      <c r="C16" s="70">
        <v>172.64</v>
      </c>
      <c r="D16" s="70">
        <v>172.64</v>
      </c>
      <c r="E16" s="70"/>
      <c r="F16" s="70">
        <v>189.53</v>
      </c>
      <c r="G16" s="70">
        <v>189.53</v>
      </c>
      <c r="H16" s="70"/>
      <c r="I16" s="71">
        <f t="shared" si="2"/>
        <v>9.7833642261353209</v>
      </c>
      <c r="J16" s="72"/>
      <c r="K16" s="72"/>
    </row>
    <row r="17" spans="1:11" ht="24" customHeight="1">
      <c r="A17" s="111" t="s">
        <v>177</v>
      </c>
      <c r="B17" s="112"/>
      <c r="C17" s="87">
        <f>C7+C10+C14</f>
        <v>3103.82</v>
      </c>
      <c r="D17" s="87">
        <f>D7+D10+D14</f>
        <v>3078.82</v>
      </c>
      <c r="E17" s="87">
        <f>E7+E10+E14</f>
        <v>25</v>
      </c>
      <c r="F17" s="87">
        <f>F7+F10+F14</f>
        <v>4089.32</v>
      </c>
      <c r="G17" s="87">
        <f t="shared" ref="G17:K17" si="5">G7+G10+G14</f>
        <v>3771.94</v>
      </c>
      <c r="H17" s="87">
        <f t="shared" si="5"/>
        <v>317.38</v>
      </c>
      <c r="I17" s="87">
        <v>31.75</v>
      </c>
      <c r="J17" s="87">
        <v>22.51</v>
      </c>
      <c r="K17" s="87">
        <v>1169.52</v>
      </c>
    </row>
  </sheetData>
  <mergeCells count="6">
    <mergeCell ref="A17:B17"/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topLeftCell="A37" workbookViewId="0">
      <selection activeCell="B56" sqref="B56"/>
    </sheetView>
  </sheetViews>
  <sheetFormatPr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27" t="s">
        <v>26</v>
      </c>
      <c r="B1" s="28"/>
      <c r="C1" s="28"/>
    </row>
    <row r="2" spans="1:5" ht="45.75" customHeight="1">
      <c r="A2" s="113" t="s">
        <v>158</v>
      </c>
      <c r="B2" s="113"/>
      <c r="C2" s="113"/>
      <c r="D2" s="12"/>
      <c r="E2" s="12"/>
    </row>
    <row r="3" spans="1:5" ht="20.25" customHeight="1">
      <c r="C3" s="13" t="s">
        <v>21</v>
      </c>
    </row>
    <row r="4" spans="1:5" ht="23.25" customHeight="1">
      <c r="A4" s="25" t="s">
        <v>15</v>
      </c>
      <c r="B4" s="25" t="s">
        <v>16</v>
      </c>
      <c r="C4" s="25" t="s">
        <v>17</v>
      </c>
    </row>
    <row r="5" spans="1:5" ht="23.25" customHeight="1">
      <c r="A5" s="26" t="s">
        <v>19</v>
      </c>
      <c r="B5" s="92">
        <f>SUM(B6:B16)</f>
        <v>3530.5200000000004</v>
      </c>
      <c r="C5" s="26"/>
    </row>
    <row r="6" spans="1:5" ht="23.25" customHeight="1">
      <c r="A6" s="26" t="s">
        <v>71</v>
      </c>
      <c r="B6" s="92">
        <v>1372.79</v>
      </c>
      <c r="C6" s="26"/>
    </row>
    <row r="7" spans="1:5" ht="23.25" customHeight="1">
      <c r="A7" s="26" t="s">
        <v>72</v>
      </c>
      <c r="B7" s="92">
        <v>192.44</v>
      </c>
      <c r="C7" s="26"/>
    </row>
    <row r="8" spans="1:5" ht="23.25" customHeight="1">
      <c r="A8" s="64" t="s">
        <v>110</v>
      </c>
      <c r="B8" s="92">
        <v>114.4</v>
      </c>
      <c r="C8" s="26"/>
    </row>
    <row r="9" spans="1:5" ht="23.25" customHeight="1">
      <c r="A9" s="64" t="s">
        <v>111</v>
      </c>
      <c r="B9" s="92">
        <v>836.59</v>
      </c>
      <c r="C9" s="26"/>
    </row>
    <row r="10" spans="1:5" ht="23.25" customHeight="1">
      <c r="A10" s="26" t="s">
        <v>73</v>
      </c>
      <c r="B10" s="92">
        <v>473.83</v>
      </c>
      <c r="C10" s="26"/>
    </row>
    <row r="11" spans="1:5" ht="23.25" customHeight="1">
      <c r="A11" s="64" t="s">
        <v>112</v>
      </c>
      <c r="B11" s="92">
        <v>13.34</v>
      </c>
      <c r="C11" s="26"/>
    </row>
    <row r="12" spans="1:5" ht="23.25" customHeight="1">
      <c r="A12" s="64" t="s">
        <v>113</v>
      </c>
      <c r="B12" s="92">
        <v>144.22999999999999</v>
      </c>
      <c r="C12" s="26"/>
    </row>
    <row r="13" spans="1:5" ht="23.25" customHeight="1">
      <c r="A13" s="64" t="s">
        <v>114</v>
      </c>
      <c r="B13" s="92"/>
      <c r="C13" s="26"/>
    </row>
    <row r="14" spans="1:5" ht="23.25" customHeight="1">
      <c r="A14" s="26" t="s">
        <v>83</v>
      </c>
      <c r="B14" s="92"/>
      <c r="C14" s="26"/>
    </row>
    <row r="15" spans="1:5" ht="23.25" customHeight="1">
      <c r="A15" s="64" t="s">
        <v>115</v>
      </c>
      <c r="B15" s="92">
        <v>189.53</v>
      </c>
      <c r="C15" s="26"/>
    </row>
    <row r="16" spans="1:5" ht="23.25" customHeight="1">
      <c r="A16" s="26" t="s">
        <v>74</v>
      </c>
      <c r="B16" s="92">
        <v>193.37</v>
      </c>
      <c r="C16" s="26"/>
    </row>
    <row r="17" spans="1:3" ht="23.25" customHeight="1">
      <c r="A17" s="26" t="s">
        <v>20</v>
      </c>
      <c r="B17" s="92">
        <f>SUM(B18:B43)</f>
        <v>407.26000000000005</v>
      </c>
      <c r="C17" s="26"/>
    </row>
    <row r="18" spans="1:3" ht="23.25" customHeight="1">
      <c r="A18" s="64" t="s">
        <v>116</v>
      </c>
      <c r="B18" s="92">
        <v>28</v>
      </c>
      <c r="C18" s="26"/>
    </row>
    <row r="19" spans="1:3" ht="23.25" customHeight="1">
      <c r="A19" s="64" t="s">
        <v>117</v>
      </c>
      <c r="B19" s="92">
        <v>18</v>
      </c>
      <c r="C19" s="26"/>
    </row>
    <row r="20" spans="1:3" ht="23.25" customHeight="1">
      <c r="A20" s="64" t="s">
        <v>118</v>
      </c>
      <c r="B20" s="92"/>
      <c r="C20" s="26"/>
    </row>
    <row r="21" spans="1:3" ht="23.25" customHeight="1">
      <c r="A21" s="64" t="s">
        <v>119</v>
      </c>
      <c r="B21" s="92"/>
      <c r="C21" s="26"/>
    </row>
    <row r="22" spans="1:3" ht="23.25" customHeight="1">
      <c r="A22" s="64" t="s">
        <v>120</v>
      </c>
      <c r="B22" s="92">
        <v>20</v>
      </c>
      <c r="C22" s="26"/>
    </row>
    <row r="23" spans="1:3" ht="23.25" customHeight="1">
      <c r="A23" s="64" t="s">
        <v>121</v>
      </c>
      <c r="B23" s="92">
        <v>40</v>
      </c>
      <c r="C23" s="26"/>
    </row>
    <row r="24" spans="1:3" ht="23.25" customHeight="1">
      <c r="A24" s="64" t="s">
        <v>122</v>
      </c>
      <c r="B24" s="92"/>
      <c r="C24" s="26"/>
    </row>
    <row r="25" spans="1:3" ht="23.25" customHeight="1">
      <c r="A25" s="64" t="s">
        <v>123</v>
      </c>
      <c r="B25" s="92"/>
      <c r="C25" s="26"/>
    </row>
    <row r="26" spans="1:3" ht="23.25" customHeight="1">
      <c r="A26" s="64" t="s">
        <v>124</v>
      </c>
      <c r="B26" s="92">
        <v>30.9</v>
      </c>
      <c r="C26" s="26"/>
    </row>
    <row r="27" spans="1:3" ht="23.25" customHeight="1">
      <c r="A27" s="64" t="s">
        <v>125</v>
      </c>
      <c r="B27" s="92"/>
      <c r="C27" s="26"/>
    </row>
    <row r="28" spans="1:3" ht="23.25" customHeight="1">
      <c r="A28" s="64" t="s">
        <v>126</v>
      </c>
      <c r="B28" s="92">
        <v>94.5</v>
      </c>
      <c r="C28" s="26"/>
    </row>
    <row r="29" spans="1:3" ht="23.25" customHeight="1">
      <c r="A29" s="64" t="s">
        <v>127</v>
      </c>
      <c r="B29" s="92">
        <v>6</v>
      </c>
      <c r="C29" s="26"/>
    </row>
    <row r="30" spans="1:3" ht="23.25" customHeight="1">
      <c r="A30" s="26" t="s">
        <v>75</v>
      </c>
      <c r="B30" s="92"/>
      <c r="C30" s="26"/>
    </row>
    <row r="31" spans="1:3" ht="23.25" customHeight="1">
      <c r="A31" s="64" t="s">
        <v>128</v>
      </c>
      <c r="B31" s="92">
        <v>8.6999999999999993</v>
      </c>
      <c r="C31" s="26"/>
    </row>
    <row r="32" spans="1:3" ht="23.25" customHeight="1">
      <c r="A32" s="64" t="s">
        <v>129</v>
      </c>
      <c r="B32" s="92"/>
      <c r="C32" s="26"/>
    </row>
    <row r="33" spans="1:3" ht="23.25" customHeight="1">
      <c r="A33" s="64" t="s">
        <v>130</v>
      </c>
      <c r="B33" s="92">
        <v>4.9000000000000004</v>
      </c>
      <c r="C33" s="26"/>
    </row>
    <row r="34" spans="1:3" ht="23.25" customHeight="1">
      <c r="A34" s="64" t="s">
        <v>131</v>
      </c>
      <c r="B34" s="92"/>
      <c r="C34" s="26"/>
    </row>
    <row r="35" spans="1:3" ht="23.25" customHeight="1">
      <c r="A35" s="64" t="s">
        <v>133</v>
      </c>
      <c r="B35" s="92"/>
      <c r="C35" s="26"/>
    </row>
    <row r="36" spans="1:3" ht="23.25" customHeight="1">
      <c r="A36" s="64" t="s">
        <v>132</v>
      </c>
      <c r="B36" s="92">
        <v>62.6</v>
      </c>
      <c r="C36" s="26"/>
    </row>
    <row r="37" spans="1:3" ht="23.25" customHeight="1">
      <c r="A37" s="64" t="s">
        <v>134</v>
      </c>
      <c r="B37" s="92"/>
      <c r="C37" s="26"/>
    </row>
    <row r="38" spans="1:3" ht="23.25" customHeight="1">
      <c r="A38" s="26" t="s">
        <v>76</v>
      </c>
      <c r="B38" s="92">
        <v>24.51</v>
      </c>
      <c r="C38" s="26"/>
    </row>
    <row r="39" spans="1:3" ht="23.25" customHeight="1">
      <c r="A39" s="64" t="s">
        <v>135</v>
      </c>
      <c r="B39" s="92">
        <v>48.05</v>
      </c>
      <c r="C39" s="26"/>
    </row>
    <row r="40" spans="1:3" ht="23.25" customHeight="1">
      <c r="A40" s="64" t="s">
        <v>136</v>
      </c>
      <c r="B40" s="92"/>
      <c r="C40" s="26"/>
    </row>
    <row r="41" spans="1:3" ht="23.25" customHeight="1">
      <c r="A41" s="64" t="s">
        <v>137</v>
      </c>
      <c r="B41" s="92">
        <v>2</v>
      </c>
      <c r="C41" s="26"/>
    </row>
    <row r="42" spans="1:3" ht="23.25" customHeight="1">
      <c r="A42" s="64" t="s">
        <v>138</v>
      </c>
      <c r="B42" s="92"/>
      <c r="C42" s="26"/>
    </row>
    <row r="43" spans="1:3" ht="23.25" customHeight="1">
      <c r="A43" s="65" t="s">
        <v>77</v>
      </c>
      <c r="B43" s="92">
        <v>19.100000000000001</v>
      </c>
      <c r="C43" s="26"/>
    </row>
    <row r="44" spans="1:3" ht="23.25" customHeight="1">
      <c r="A44" s="26" t="s">
        <v>84</v>
      </c>
      <c r="B44" s="92">
        <f>SUM(B49:B55)</f>
        <v>151.54</v>
      </c>
      <c r="C44" s="26"/>
    </row>
    <row r="45" spans="1:3" ht="23.25" customHeight="1">
      <c r="A45" s="26" t="s">
        <v>78</v>
      </c>
      <c r="B45" s="92"/>
      <c r="C45" s="26"/>
    </row>
    <row r="46" spans="1:3" ht="23.25" customHeight="1">
      <c r="A46" s="26" t="s">
        <v>79</v>
      </c>
      <c r="B46" s="92"/>
      <c r="C46" s="26"/>
    </row>
    <row r="47" spans="1:3" ht="23.25" customHeight="1">
      <c r="A47" s="64" t="s">
        <v>139</v>
      </c>
      <c r="B47" s="92"/>
      <c r="C47" s="26"/>
    </row>
    <row r="48" spans="1:3" ht="23.25" customHeight="1">
      <c r="A48" s="26" t="s">
        <v>80</v>
      </c>
      <c r="B48" s="92"/>
      <c r="C48" s="26"/>
    </row>
    <row r="49" spans="1:3" ht="23.25" customHeight="1">
      <c r="A49" s="26" t="s">
        <v>81</v>
      </c>
      <c r="B49" s="92">
        <v>2.2999999999999998</v>
      </c>
      <c r="C49" s="26"/>
    </row>
    <row r="50" spans="1:3" ht="23.25" customHeight="1">
      <c r="A50" s="64" t="s">
        <v>140</v>
      </c>
      <c r="B50" s="92"/>
      <c r="C50" s="26"/>
    </row>
    <row r="51" spans="1:3" ht="23.25" customHeight="1">
      <c r="A51" s="64" t="s">
        <v>141</v>
      </c>
      <c r="B51" s="92"/>
      <c r="C51" s="26"/>
    </row>
    <row r="52" spans="1:3" ht="23.25" customHeight="1">
      <c r="A52" s="64" t="s">
        <v>142</v>
      </c>
      <c r="B52" s="92">
        <v>141.63999999999999</v>
      </c>
      <c r="C52" s="26"/>
    </row>
    <row r="53" spans="1:3" ht="23.25" customHeight="1">
      <c r="A53" s="64" t="s">
        <v>143</v>
      </c>
      <c r="B53" s="92"/>
      <c r="C53" s="26"/>
    </row>
    <row r="54" spans="1:3" ht="23.25" customHeight="1">
      <c r="A54" s="26" t="s">
        <v>85</v>
      </c>
      <c r="B54" s="92"/>
      <c r="C54" s="26"/>
    </row>
    <row r="55" spans="1:3" ht="23.25" customHeight="1">
      <c r="A55" s="26" t="s">
        <v>82</v>
      </c>
      <c r="B55" s="92">
        <v>7.6</v>
      </c>
      <c r="C55" s="26"/>
    </row>
    <row r="56" spans="1:3" ht="23.25" customHeight="1">
      <c r="A56" s="66" t="s">
        <v>18</v>
      </c>
      <c r="B56" s="26">
        <f>B44+B17+B5</f>
        <v>4089.3200000000006</v>
      </c>
      <c r="C56" s="26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showGridLines="0" showZeros="0" zoomScaleSheetLayoutView="100" workbookViewId="0">
      <selection activeCell="C13" sqref="C13"/>
    </sheetView>
  </sheetViews>
  <sheetFormatPr defaultColWidth="6.875" defaultRowHeight="11.25"/>
  <cols>
    <col min="1" max="1" width="18.125" style="5" customWidth="1"/>
    <col min="2" max="2" width="15.375" style="5" customWidth="1"/>
    <col min="3" max="11" width="9.875" style="5" customWidth="1"/>
    <col min="12" max="16384" width="6.875" style="5"/>
  </cols>
  <sheetData>
    <row r="1" spans="1:11" ht="16.5" customHeight="1">
      <c r="A1" s="29" t="s">
        <v>47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05" t="s">
        <v>159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14" t="s">
        <v>145</v>
      </c>
      <c r="K4" s="114"/>
    </row>
    <row r="5" spans="1:11" ht="26.25" customHeight="1">
      <c r="A5" s="95" t="s">
        <v>144</v>
      </c>
      <c r="B5" s="106"/>
      <c r="C5" s="95" t="s">
        <v>146</v>
      </c>
      <c r="D5" s="106"/>
      <c r="E5" s="106"/>
      <c r="F5" s="95" t="s">
        <v>147</v>
      </c>
      <c r="G5" s="106"/>
      <c r="H5" s="106"/>
      <c r="I5" s="95" t="s">
        <v>148</v>
      </c>
      <c r="J5" s="106"/>
      <c r="K5" s="106"/>
    </row>
    <row r="6" spans="1:11" s="4" customFormat="1" ht="27.75" customHeight="1">
      <c r="A6" s="59" t="s">
        <v>39</v>
      </c>
      <c r="B6" s="59" t="s">
        <v>38</v>
      </c>
      <c r="C6" s="59" t="s">
        <v>18</v>
      </c>
      <c r="D6" s="59" t="s">
        <v>41</v>
      </c>
      <c r="E6" s="59" t="s">
        <v>42</v>
      </c>
      <c r="F6" s="59" t="s">
        <v>18</v>
      </c>
      <c r="G6" s="59" t="s">
        <v>41</v>
      </c>
      <c r="H6" s="59" t="s">
        <v>42</v>
      </c>
      <c r="I6" s="59" t="s">
        <v>18</v>
      </c>
      <c r="J6" s="59" t="s">
        <v>41</v>
      </c>
      <c r="K6" s="59" t="s">
        <v>42</v>
      </c>
    </row>
    <row r="7" spans="1:11" s="4" customFormat="1" ht="30" customHeight="1">
      <c r="A7" s="19"/>
      <c r="B7" s="19"/>
      <c r="C7" s="19"/>
      <c r="D7" s="19"/>
      <c r="E7" s="19"/>
      <c r="F7" s="19"/>
      <c r="G7" s="19"/>
      <c r="H7" s="19"/>
      <c r="I7" s="19"/>
      <c r="J7" s="20"/>
      <c r="K7" s="20"/>
    </row>
    <row r="8" spans="1:11" s="4" customFormat="1" ht="30" customHeight="1">
      <c r="A8" s="62"/>
      <c r="B8" s="19"/>
      <c r="C8" s="19"/>
      <c r="D8" s="19"/>
      <c r="E8" s="19"/>
      <c r="F8" s="19"/>
      <c r="G8" s="19"/>
      <c r="H8" s="19"/>
      <c r="I8" s="19"/>
      <c r="J8" s="20"/>
      <c r="K8" s="20"/>
    </row>
    <row r="9" spans="1:11" s="4" customFormat="1" ht="30" customHeight="1">
      <c r="A9" s="62"/>
      <c r="B9" s="19"/>
      <c r="C9" s="19"/>
      <c r="D9" s="19"/>
      <c r="E9" s="19"/>
      <c r="F9" s="19"/>
      <c r="G9" s="19"/>
      <c r="H9" s="19"/>
      <c r="I9" s="19"/>
      <c r="J9" s="20"/>
      <c r="K9" s="20"/>
    </row>
    <row r="10" spans="1:11" s="4" customFormat="1" ht="30" customHeight="1">
      <c r="A10" s="19"/>
      <c r="B10" s="19"/>
      <c r="C10" s="19"/>
      <c r="D10" s="19"/>
      <c r="E10" s="19"/>
      <c r="F10" s="19"/>
      <c r="G10" s="19"/>
      <c r="H10" s="19"/>
      <c r="I10" s="19"/>
      <c r="J10" s="20"/>
      <c r="K10" s="20"/>
    </row>
    <row r="11" spans="1:11" customFormat="1" ht="30" customHeight="1">
      <c r="A11" s="19"/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19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19"/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19"/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19"/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19"/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19"/>
      <c r="B17" s="19"/>
      <c r="C17" s="19"/>
      <c r="D17" s="19"/>
      <c r="E17" s="19"/>
      <c r="F17" s="19"/>
      <c r="G17" s="19"/>
      <c r="H17" s="19"/>
      <c r="I17" s="19"/>
      <c r="J17" s="21"/>
      <c r="K17" s="21"/>
    </row>
  </sheetData>
  <mergeCells count="6"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4" zoomScaleSheetLayoutView="100" workbookViewId="0">
      <selection activeCell="B8" sqref="B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0" t="s">
        <v>69</v>
      </c>
    </row>
    <row r="2" spans="1:2" ht="19.5" customHeight="1">
      <c r="A2" s="2"/>
      <c r="B2" s="1"/>
    </row>
    <row r="3" spans="1:2" ht="30" customHeight="1">
      <c r="A3" s="93" t="s">
        <v>160</v>
      </c>
      <c r="B3" s="93"/>
    </row>
    <row r="4" spans="1:2" ht="16.5" customHeight="1">
      <c r="A4" s="3"/>
      <c r="B4" s="16" t="s">
        <v>0</v>
      </c>
    </row>
    <row r="5" spans="1:2" ht="38.25" customHeight="1">
      <c r="A5" s="67" t="s">
        <v>3</v>
      </c>
      <c r="B5" s="67" t="s">
        <v>149</v>
      </c>
    </row>
    <row r="6" spans="1:2" ht="38.25" customHeight="1">
      <c r="A6" s="18" t="s">
        <v>8</v>
      </c>
      <c r="B6" s="21">
        <v>0</v>
      </c>
    </row>
    <row r="7" spans="1:2" ht="38.25" customHeight="1">
      <c r="A7" s="21" t="s">
        <v>9</v>
      </c>
      <c r="B7" s="21">
        <v>0</v>
      </c>
    </row>
    <row r="8" spans="1:2" ht="38.25" customHeight="1">
      <c r="A8" s="21" t="s">
        <v>10</v>
      </c>
      <c r="B8" s="21">
        <v>0</v>
      </c>
    </row>
    <row r="9" spans="1:2" ht="38.25" customHeight="1">
      <c r="A9" s="24" t="s">
        <v>11</v>
      </c>
      <c r="B9" s="24">
        <v>0</v>
      </c>
    </row>
    <row r="10" spans="1:2" ht="38.25" customHeight="1">
      <c r="A10" s="31" t="s">
        <v>12</v>
      </c>
      <c r="B10" s="24">
        <v>0</v>
      </c>
    </row>
    <row r="11" spans="1:2" ht="38.25" customHeight="1">
      <c r="A11" s="32" t="s">
        <v>13</v>
      </c>
      <c r="B11" s="33">
        <v>0</v>
      </c>
    </row>
    <row r="12" spans="1:2" ht="91.5" customHeight="1">
      <c r="A12" s="115" t="s">
        <v>22</v>
      </c>
      <c r="B12" s="115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zoomScaleSheetLayoutView="100" workbookViewId="0">
      <selection activeCell="E7" sqref="E7:G13"/>
    </sheetView>
  </sheetViews>
  <sheetFormatPr defaultColWidth="9" defaultRowHeight="14.25"/>
  <cols>
    <col min="1" max="1" width="14.625" customWidth="1"/>
    <col min="2" max="4" width="8.75" customWidth="1"/>
    <col min="5" max="5" width="11.625" bestFit="1" customWidth="1"/>
    <col min="12" max="12" width="5.875" customWidth="1"/>
    <col min="13" max="13" width="5.625" customWidth="1"/>
    <col min="14" max="14" width="6.125" customWidth="1"/>
  </cols>
  <sheetData>
    <row r="1" spans="1:14" ht="31.5" customHeight="1">
      <c r="A1" s="49" t="s">
        <v>67</v>
      </c>
      <c r="B1" s="34"/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33" customHeight="1">
      <c r="A2" s="126" t="s">
        <v>161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26.25" customHeight="1">
      <c r="A3" s="119" t="s">
        <v>68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2.5" customHeight="1">
      <c r="A4" s="127" t="s">
        <v>48</v>
      </c>
      <c r="B4" s="130" t="s">
        <v>49</v>
      </c>
      <c r="C4" s="130" t="s">
        <v>50</v>
      </c>
      <c r="D4" s="130" t="s">
        <v>51</v>
      </c>
      <c r="E4" s="41" t="s">
        <v>52</v>
      </c>
      <c r="F4" s="41"/>
      <c r="G4" s="41"/>
      <c r="H4" s="41"/>
      <c r="I4" s="41"/>
      <c r="J4" s="41"/>
      <c r="K4" s="41"/>
      <c r="L4" s="41"/>
      <c r="M4" s="41"/>
      <c r="N4" s="120" t="s">
        <v>53</v>
      </c>
    </row>
    <row r="5" spans="1:14" ht="37.5" customHeight="1">
      <c r="A5" s="128"/>
      <c r="B5" s="130"/>
      <c r="C5" s="130"/>
      <c r="D5" s="130"/>
      <c r="E5" s="123" t="s">
        <v>54</v>
      </c>
      <c r="F5" s="41" t="s">
        <v>55</v>
      </c>
      <c r="G5" s="41"/>
      <c r="H5" s="41"/>
      <c r="I5" s="41"/>
      <c r="J5" s="42"/>
      <c r="K5" s="42"/>
      <c r="L5" s="124" t="s">
        <v>151</v>
      </c>
      <c r="M5" s="124" t="s">
        <v>152</v>
      </c>
      <c r="N5" s="121"/>
    </row>
    <row r="6" spans="1:14" ht="78.75" customHeight="1">
      <c r="A6" s="129"/>
      <c r="B6" s="130"/>
      <c r="C6" s="130"/>
      <c r="D6" s="130"/>
      <c r="E6" s="123"/>
      <c r="F6" s="43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5" t="s">
        <v>61</v>
      </c>
      <c r="L6" s="125"/>
      <c r="M6" s="125"/>
      <c r="N6" s="122"/>
    </row>
    <row r="7" spans="1:14" ht="55.5" customHeight="1">
      <c r="A7" s="88" t="s">
        <v>178</v>
      </c>
      <c r="B7" s="89" t="s">
        <v>179</v>
      </c>
      <c r="C7" s="89" t="s">
        <v>180</v>
      </c>
      <c r="D7" s="46">
        <v>1</v>
      </c>
      <c r="E7" s="135">
        <v>13.98</v>
      </c>
      <c r="F7" s="135">
        <v>13.98</v>
      </c>
      <c r="G7" s="135">
        <v>13.98</v>
      </c>
      <c r="H7" s="46"/>
      <c r="I7" s="46"/>
      <c r="J7" s="46"/>
      <c r="K7" s="46"/>
      <c r="L7" s="46"/>
      <c r="M7" s="46"/>
      <c r="N7" s="46"/>
    </row>
    <row r="8" spans="1:14" ht="24" customHeight="1">
      <c r="A8" s="47"/>
      <c r="B8" s="38"/>
      <c r="C8" s="39"/>
      <c r="D8" s="39"/>
      <c r="E8" s="136"/>
      <c r="F8" s="136"/>
      <c r="G8" s="136"/>
      <c r="H8" s="40"/>
      <c r="I8" s="40"/>
      <c r="J8" s="40"/>
      <c r="K8" s="40"/>
      <c r="L8" s="40"/>
      <c r="M8" s="40"/>
      <c r="N8" s="39"/>
    </row>
    <row r="9" spans="1:14" ht="24" customHeight="1">
      <c r="A9" s="47"/>
      <c r="B9" s="38"/>
      <c r="C9" s="39"/>
      <c r="D9" s="39"/>
      <c r="E9" s="136"/>
      <c r="F9" s="136"/>
      <c r="G9" s="136"/>
      <c r="H9" s="40"/>
      <c r="I9" s="40"/>
      <c r="J9" s="40"/>
      <c r="K9" s="40"/>
      <c r="L9" s="40"/>
      <c r="M9" s="40"/>
      <c r="N9" s="39"/>
    </row>
    <row r="10" spans="1:14" ht="24" customHeight="1">
      <c r="A10" s="47"/>
      <c r="B10" s="38"/>
      <c r="C10" s="39"/>
      <c r="D10" s="39"/>
      <c r="E10" s="136"/>
      <c r="F10" s="136"/>
      <c r="G10" s="136"/>
      <c r="H10" s="40"/>
      <c r="I10" s="40"/>
      <c r="J10" s="40"/>
      <c r="K10" s="40"/>
      <c r="L10" s="40"/>
      <c r="M10" s="40"/>
      <c r="N10" s="39"/>
    </row>
    <row r="11" spans="1:14" ht="24" customHeight="1">
      <c r="A11" s="47"/>
      <c r="B11" s="38"/>
      <c r="C11" s="39"/>
      <c r="D11" s="39"/>
      <c r="E11" s="136"/>
      <c r="F11" s="136"/>
      <c r="G11" s="136"/>
      <c r="H11" s="40"/>
      <c r="I11" s="40"/>
      <c r="J11" s="40"/>
      <c r="K11" s="40"/>
      <c r="L11" s="40"/>
      <c r="M11" s="40"/>
      <c r="N11" s="39"/>
    </row>
    <row r="12" spans="1:14" ht="24" customHeight="1">
      <c r="A12" s="47"/>
      <c r="B12" s="38"/>
      <c r="C12" s="39"/>
      <c r="D12" s="39"/>
      <c r="E12" s="136"/>
      <c r="F12" s="136"/>
      <c r="G12" s="136"/>
      <c r="H12" s="40"/>
      <c r="I12" s="40"/>
      <c r="J12" s="40"/>
      <c r="K12" s="40"/>
      <c r="L12" s="40"/>
      <c r="M12" s="40"/>
      <c r="N12" s="39"/>
    </row>
    <row r="13" spans="1:14" ht="24" customHeight="1">
      <c r="A13" s="116" t="s">
        <v>63</v>
      </c>
      <c r="B13" s="117"/>
      <c r="C13" s="117"/>
      <c r="D13" s="118"/>
      <c r="E13" s="136">
        <f>SUM(E7:E12)</f>
        <v>13.98</v>
      </c>
      <c r="F13" s="136">
        <f t="shared" ref="F13:G13" si="0">SUM(F7:F12)</f>
        <v>13.98</v>
      </c>
      <c r="G13" s="136">
        <f t="shared" si="0"/>
        <v>13.98</v>
      </c>
      <c r="H13" s="40"/>
      <c r="I13" s="40"/>
      <c r="J13" s="40"/>
      <c r="K13" s="40"/>
      <c r="L13" s="40"/>
      <c r="M13" s="40"/>
      <c r="N13" s="39"/>
    </row>
  </sheetData>
  <mergeCells count="11">
    <mergeCell ref="A2:N2"/>
    <mergeCell ref="A4:A6"/>
    <mergeCell ref="B4:B6"/>
    <mergeCell ref="C4:C6"/>
    <mergeCell ref="D4:D6"/>
    <mergeCell ref="A13:D13"/>
    <mergeCell ref="A3:N3"/>
    <mergeCell ref="N4:N6"/>
    <mergeCell ref="E5:E6"/>
    <mergeCell ref="L5:L6"/>
    <mergeCell ref="M5:M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tabSelected="1" zoomScaleSheetLayoutView="100" workbookViewId="0">
      <selection activeCell="D5" sqref="D5:I5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49" t="s">
        <v>70</v>
      </c>
      <c r="B1" s="50"/>
      <c r="C1" s="50"/>
      <c r="D1" s="51"/>
      <c r="E1" s="50"/>
      <c r="F1" s="50"/>
      <c r="G1" s="50"/>
      <c r="H1" s="51"/>
      <c r="I1" s="50"/>
      <c r="J1" s="50"/>
      <c r="K1" s="50"/>
      <c r="L1" s="50"/>
    </row>
    <row r="2" spans="1:12" ht="29.25" customHeight="1">
      <c r="A2" s="131" t="s">
        <v>162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26.25" customHeight="1">
      <c r="A3" s="52"/>
      <c r="B3" s="52"/>
      <c r="C3" s="52"/>
      <c r="D3" s="53"/>
      <c r="E3" s="52"/>
      <c r="F3" s="52"/>
      <c r="G3" s="52"/>
      <c r="H3" s="53"/>
      <c r="I3" s="52"/>
      <c r="J3" s="52"/>
      <c r="K3" s="50"/>
      <c r="L3" s="48" t="s">
        <v>68</v>
      </c>
    </row>
    <row r="4" spans="1:12" ht="24" customHeight="1">
      <c r="A4" s="127" t="s">
        <v>64</v>
      </c>
      <c r="B4" s="127" t="s">
        <v>65</v>
      </c>
      <c r="C4" s="41" t="s">
        <v>52</v>
      </c>
      <c r="D4" s="41"/>
      <c r="E4" s="41"/>
      <c r="F4" s="41"/>
      <c r="G4" s="41"/>
      <c r="H4" s="41"/>
      <c r="I4" s="41"/>
      <c r="J4" s="41"/>
      <c r="K4" s="41"/>
      <c r="L4" s="127" t="s">
        <v>14</v>
      </c>
    </row>
    <row r="5" spans="1:12" ht="25.5" customHeight="1">
      <c r="A5" s="128"/>
      <c r="B5" s="128"/>
      <c r="C5" s="123" t="s">
        <v>54</v>
      </c>
      <c r="D5" s="132" t="s">
        <v>150</v>
      </c>
      <c r="E5" s="133"/>
      <c r="F5" s="133"/>
      <c r="G5" s="133"/>
      <c r="H5" s="133"/>
      <c r="I5" s="134"/>
      <c r="J5" s="124" t="s">
        <v>151</v>
      </c>
      <c r="K5" s="124" t="s">
        <v>152</v>
      </c>
      <c r="L5" s="128"/>
    </row>
    <row r="6" spans="1:12" ht="81" customHeight="1">
      <c r="A6" s="129"/>
      <c r="B6" s="129"/>
      <c r="C6" s="123"/>
      <c r="D6" s="43" t="s">
        <v>56</v>
      </c>
      <c r="E6" s="44" t="s">
        <v>57</v>
      </c>
      <c r="F6" s="44" t="s">
        <v>58</v>
      </c>
      <c r="G6" s="44" t="s">
        <v>59</v>
      </c>
      <c r="H6" s="44" t="s">
        <v>60</v>
      </c>
      <c r="I6" s="45" t="s">
        <v>66</v>
      </c>
      <c r="J6" s="125"/>
      <c r="K6" s="125"/>
      <c r="L6" s="129"/>
    </row>
    <row r="7" spans="1:12" ht="32.25" customHeight="1">
      <c r="A7" s="56"/>
      <c r="B7" s="56"/>
      <c r="C7" s="56"/>
      <c r="D7" s="57"/>
      <c r="E7" s="56"/>
      <c r="F7" s="56"/>
      <c r="G7" s="56"/>
      <c r="H7" s="57"/>
      <c r="I7" s="56"/>
      <c r="J7" s="56"/>
      <c r="K7" s="56"/>
      <c r="L7" s="56"/>
    </row>
    <row r="8" spans="1:12" ht="32.25" customHeight="1">
      <c r="A8" s="56"/>
      <c r="B8" s="56"/>
      <c r="C8" s="56"/>
      <c r="D8" s="57"/>
      <c r="E8" s="56"/>
      <c r="F8" s="56"/>
      <c r="G8" s="56"/>
      <c r="H8" s="57"/>
      <c r="I8" s="56"/>
      <c r="J8" s="56"/>
      <c r="K8" s="56"/>
      <c r="L8" s="56"/>
    </row>
    <row r="9" spans="1:12" ht="32.25" customHeight="1">
      <c r="A9" s="56"/>
      <c r="B9" s="56"/>
      <c r="C9" s="56"/>
      <c r="D9" s="57"/>
      <c r="E9" s="56"/>
      <c r="F9" s="56"/>
      <c r="G9" s="56"/>
      <c r="H9" s="57"/>
      <c r="I9" s="56"/>
      <c r="J9" s="56"/>
      <c r="K9" s="56"/>
      <c r="L9" s="56"/>
    </row>
    <row r="10" spans="1:12" ht="32.25" customHeight="1">
      <c r="A10" s="56"/>
      <c r="B10" s="56"/>
      <c r="C10" s="56"/>
      <c r="D10" s="57"/>
      <c r="E10" s="56"/>
      <c r="F10" s="56"/>
      <c r="G10" s="56"/>
      <c r="H10" s="57"/>
      <c r="I10" s="56"/>
      <c r="J10" s="56"/>
      <c r="K10" s="56"/>
      <c r="L10" s="56"/>
    </row>
    <row r="11" spans="1:12" ht="32.25" customHeight="1">
      <c r="A11" s="56"/>
      <c r="B11" s="56"/>
      <c r="C11" s="56"/>
      <c r="D11" s="57"/>
      <c r="E11" s="56"/>
      <c r="F11" s="56"/>
      <c r="G11" s="56"/>
      <c r="H11" s="57"/>
      <c r="I11" s="56"/>
      <c r="J11" s="56"/>
      <c r="K11" s="56"/>
      <c r="L11" s="56"/>
    </row>
    <row r="12" spans="1:12" ht="32.25" customHeight="1">
      <c r="A12" s="56"/>
      <c r="B12" s="56"/>
      <c r="C12" s="56"/>
      <c r="D12" s="57"/>
      <c r="E12" s="56"/>
      <c r="F12" s="56"/>
      <c r="G12" s="56"/>
      <c r="H12" s="57"/>
      <c r="I12" s="56"/>
      <c r="J12" s="56"/>
      <c r="K12" s="56"/>
      <c r="L12" s="56"/>
    </row>
    <row r="13" spans="1:12" ht="32.25" customHeight="1">
      <c r="A13" s="56"/>
      <c r="B13" s="56"/>
      <c r="C13" s="56"/>
      <c r="D13" s="57"/>
      <c r="E13" s="56"/>
      <c r="F13" s="56"/>
      <c r="G13" s="56"/>
      <c r="H13" s="57"/>
      <c r="I13" s="56"/>
      <c r="J13" s="56"/>
      <c r="K13" s="56"/>
      <c r="L13" s="56"/>
    </row>
    <row r="14" spans="1:12" ht="32.25" customHeight="1">
      <c r="A14" s="116" t="s">
        <v>62</v>
      </c>
      <c r="B14" s="118"/>
      <c r="C14" s="54"/>
      <c r="D14" s="55"/>
      <c r="E14" s="54"/>
      <c r="F14" s="54"/>
      <c r="G14" s="54"/>
      <c r="H14" s="55"/>
      <c r="I14" s="54"/>
      <c r="J14" s="54"/>
      <c r="K14" s="54"/>
      <c r="L14" s="54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Administrator</cp:lastModifiedBy>
  <cp:revision/>
  <cp:lastPrinted>2018-05-07T09:23:37Z</cp:lastPrinted>
  <dcterms:created xsi:type="dcterms:W3CDTF">1996-12-17T01:32:42Z</dcterms:created>
  <dcterms:modified xsi:type="dcterms:W3CDTF">2018-05-11T02:51:32Z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