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comments1.xml><?xml version="1.0" encoding="utf-8"?>
<comments xmlns="http://schemas.openxmlformats.org/spreadsheetml/2006/main">
  <authors>
    <author>a</author>
  </authors>
  <commentList>
    <comment ref="H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<sst xmlns="http://schemas.openxmlformats.org/spreadsheetml/2006/main" count="181">
  <si>
    <t>附件1</t>
  </si>
  <si>
    <t>孝义市国营林场2018年部门收支总表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</si>
  <si>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</si>
  <si>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</si>
  <si>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</si>
  <si>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</si>
  <si>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</si>
  <si>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</si>
  <si>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</si>
  <si>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</si>
  <si>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</si>
  <si>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</si>
  <si>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</si>
  <si>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</si>
  <si>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</si>
  <si>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</si>
  <si>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</si>
  <si>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</si>
  <si>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</si>
  <si>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</si>
  <si>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</si>
  <si>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</si>
  <si>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</si>
  <si>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</si>
  <si>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</si>
  <si>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</si>
  <si>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</si>
  <si>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</si>
  <si>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</si>
  <si>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</si>
  <si>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</si>
  <si>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</si>
  <si>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</si>
  <si>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</si>
  <si>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</si>
  <si>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</si>
  <si>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</si>
  <si>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</si>
  <si>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孝义市国营林场2018年部门收入总表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</si>
  <si>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</si>
  <si>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</si>
  <si>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</si>
  <si>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</si>
  <si>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</si>
  <si>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</si>
  <si>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</si>
  <si>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</si>
  <si>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</si>
  <si>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</si>
  <si>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211</t>
  </si>
  <si>
    <t>节能环保支出</t>
  </si>
  <si>
    <t>21105</t>
  </si>
  <si>
    <t>天然林保护</t>
  </si>
  <si>
    <t>2110502</t>
  </si>
  <si>
    <t>社会保险补助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</si>
  <si>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</t>
    </r>
  </si>
  <si>
    <t>农林水支出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</si>
  <si>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1302</t>
    </r>
  </si>
  <si>
    <t>林业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</si>
  <si>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130204</t>
    </r>
  </si>
  <si>
    <t>林业事业机构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</si>
  <si>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130205</t>
    </r>
  </si>
  <si>
    <t>森林培育</t>
  </si>
  <si>
    <t>2130209</t>
  </si>
  <si>
    <t>森林生态效益补偿</t>
  </si>
  <si>
    <t>2130299</t>
  </si>
  <si>
    <t>其他林业支出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</si>
  <si>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</si>
  <si>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</si>
  <si>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</si>
  <si>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</si>
  <si>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</si>
  <si>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</si>
  <si>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</si>
  <si>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</si>
  <si>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孝义市国营林场2018年部门支出总表</t>
  </si>
  <si>
    <t>基本支出</t>
  </si>
  <si>
    <t>项目支出</t>
  </si>
  <si>
    <t>附件4</t>
  </si>
  <si>
    <t>孝义市国营林场2018年财政拨款收支总表</t>
  </si>
  <si>
    <t>小计</t>
  </si>
  <si>
    <t>政府性基金预算</t>
  </si>
  <si>
    <t>二、政府性基金预算</t>
  </si>
  <si>
    <t>附件5</t>
  </si>
  <si>
    <t>孝义市国营林场2018年一般公共预算支出预算表</t>
  </si>
  <si>
    <t>2017年预算数</t>
  </si>
  <si>
    <t>2018年预算数</t>
  </si>
  <si>
    <t>2018年预算数比2017年预算数增减%</t>
  </si>
  <si>
    <t>附件6</t>
  </si>
  <si>
    <t>孝义市国营林场2018年一般公共预算安排基本支出分经济科目表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</si>
  <si>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</si>
  <si>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</si>
  <si>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</si>
  <si>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</si>
  <si>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</si>
  <si>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</si>
  <si>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</si>
  <si>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</si>
  <si>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</si>
  <si>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</si>
  <si>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</si>
  <si>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</si>
  <si>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</si>
  <si>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</si>
  <si>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</si>
  <si>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</si>
  <si>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</si>
  <si>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</si>
  <si>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</si>
  <si>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</si>
  <si>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</si>
  <si>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</si>
  <si>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</si>
  <si>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</si>
  <si>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</si>
  <si>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</si>
  <si>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</si>
  <si>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</si>
  <si>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</si>
  <si>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</si>
  <si>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</si>
  <si>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</si>
  <si>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</si>
  <si>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</si>
  <si>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</si>
  <si>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</si>
  <si>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</si>
  <si>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</si>
  <si>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</si>
  <si>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</si>
  <si>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</si>
  <si>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</si>
  <si>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</si>
  <si>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</si>
  <si>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</si>
  <si>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</si>
  <si>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</si>
  <si>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</si>
  <si>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</si>
  <si>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</si>
  <si>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</si>
  <si>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</si>
  <si>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</si>
  <si>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</si>
  <si>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</si>
  <si>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孝义市国营林场2018年政府性基金预算支出表</t>
  </si>
  <si>
    <t>2018年预算比2017年预算数增减</t>
  </si>
  <si>
    <t>附件8</t>
  </si>
  <si>
    <t>孝义市国营林场2018年一般公共预算“三公”经费支出预算情况统计表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</si>
  <si>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</si>
  <si>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</si>
  <si>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</si>
  <si>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</si>
  <si>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</si>
  <si>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</si>
  <si>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</si>
  <si>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</si>
  <si>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孝义市国营林场2018年政府采购预算表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</si>
  <si>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</si>
  <si>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</si>
  <si>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</si>
  <si>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</si>
  <si>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</si>
  <si>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</si>
  <si>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</si>
  <si>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</si>
  <si>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</si>
  <si>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</si>
  <si>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</si>
  <si>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</si>
  <si>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</si>
  <si>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</si>
  <si>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</si>
  <si>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</si>
  <si>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</si>
  <si>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孝义市国营林场2018年政府购买服务支出预算表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</si>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</sst>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177" formatCode="* #,##0.0;* \-#,##0.0;* &quot;&quot;??;@"/>
    <numFmt numFmtId="178" formatCode="0.00_ "/>
    <numFmt numFmtId="179" formatCode="0.00_);[Red]\(0.00\)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6" borderId="1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21" fillId="17" borderId="1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 applyProtection="0"/>
  </cellStyleXfs>
  <cellXfs count="136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/>
    </xf>
    <xf numFmtId="178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9" applyFont="1" applyBorder="1" applyProtection="1"/>
    <xf numFmtId="0" fontId="1" fillId="0" borderId="2" xfId="49" applyFont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8" fontId="1" fillId="0" borderId="0" xfId="0" applyNumberFormat="1" applyFont="1" applyAlignment="1">
      <alignment horizontal="right" vertical="center"/>
    </xf>
    <xf numFmtId="178" fontId="1" fillId="0" borderId="7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49" applyNumberFormat="1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8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6" fontId="1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6" fontId="1" fillId="0" borderId="2" xfId="0" applyNumberFormat="1" applyFont="1" applyBorder="1" applyAlignment="1" applyProtection="1">
      <alignment vertical="center"/>
      <protection locked="0"/>
    </xf>
    <xf numFmtId="176" fontId="1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0" fillId="0" borderId="0" xfId="0" applyNumberFormat="1" applyProtection="1"/>
    <xf numFmtId="0" fontId="1" fillId="0" borderId="0" xfId="0" applyFont="1" applyBorder="1" applyProtection="1"/>
    <xf numFmtId="49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178" fontId="1" fillId="0" borderId="2" xfId="0" applyNumberFormat="1" applyFont="1" applyBorder="1" applyProtection="1"/>
    <xf numFmtId="49" fontId="1" fillId="0" borderId="2" xfId="0" applyNumberFormat="1" applyFont="1" applyBorder="1" applyAlignment="1" applyProtection="1">
      <alignment horizontal="right"/>
    </xf>
    <xf numFmtId="178" fontId="1" fillId="0" borderId="2" xfId="0" applyNumberFormat="1" applyFont="1" applyBorder="1" applyAlignment="1" applyProtection="1">
      <alignment horizontal="right"/>
    </xf>
    <xf numFmtId="0" fontId="1" fillId="0" borderId="2" xfId="0" applyNumberFormat="1" applyFont="1" applyBorder="1" applyAlignment="1" applyProtection="1">
      <alignment horizontal="right"/>
    </xf>
    <xf numFmtId="0" fontId="1" fillId="0" borderId="2" xfId="0" applyFont="1" applyFill="1" applyBorder="1" applyProtection="1"/>
    <xf numFmtId="178" fontId="0" fillId="0" borderId="0" xfId="0" applyNumberFormat="1" applyProtection="1"/>
    <xf numFmtId="49" fontId="4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1" fillId="0" borderId="6" xfId="0" applyNumberFormat="1" applyFont="1" applyBorder="1" applyAlignment="1" applyProtection="1">
      <alignment horizontal="right" vertical="center" wrapText="1"/>
    </xf>
    <xf numFmtId="179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vertical="center"/>
    </xf>
    <xf numFmtId="179" fontId="1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179" fontId="1" fillId="0" borderId="1" xfId="0" applyNumberFormat="1" applyFont="1" applyBorder="1" applyAlignment="1" applyProtection="1">
      <alignment vertical="center"/>
    </xf>
    <xf numFmtId="179" fontId="1" fillId="0" borderId="1" xfId="0" applyNumberFormat="1" applyFont="1" applyBorder="1" applyAlignment="1" applyProtection="1">
      <alignment horizontal="right" vertical="center"/>
    </xf>
    <xf numFmtId="179" fontId="1" fillId="0" borderId="2" xfId="0" applyNumberFormat="1" applyFont="1" applyBorder="1" applyAlignment="1" applyProtection="1">
      <alignment vertical="center"/>
    </xf>
    <xf numFmtId="0" fontId="4" fillId="0" borderId="2" xfId="0" applyFont="1" applyBorder="1" applyProtection="1"/>
    <xf numFmtId="0" fontId="0" fillId="0" borderId="2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6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/>
    </xf>
    <xf numFmtId="49" fontId="0" fillId="0" borderId="8" xfId="0" applyNumberFormat="1" applyFont="1" applyBorder="1" applyAlignment="1" applyProtection="1">
      <alignment vertical="center"/>
    </xf>
    <xf numFmtId="49" fontId="1" fillId="0" borderId="2" xfId="0" applyNumberFormat="1" applyFont="1" applyBorder="1" applyAlignment="1" applyProtection="1">
      <alignment horizontal="center" vertical="center"/>
    </xf>
    <xf numFmtId="178" fontId="1" fillId="0" borderId="2" xfId="0" applyNumberFormat="1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78" fontId="1" fillId="0" borderId="2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9" fontId="1" fillId="0" borderId="2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79" fontId="1" fillId="0" borderId="2" xfId="0" applyNumberFormat="1" applyFont="1" applyBorder="1" applyAlignment="1" applyProtection="1">
      <alignment horizontal="center" vertical="center" wrapText="1"/>
    </xf>
    <xf numFmtId="179" fontId="1" fillId="0" borderId="6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178" fontId="1" fillId="0" borderId="2" xfId="0" applyNumberFormat="1" applyFont="1" applyBorder="1" applyAlignment="1" applyProtection="1">
      <alignment vertical="center"/>
    </xf>
    <xf numFmtId="178" fontId="1" fillId="0" borderId="4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176" fontId="1" fillId="0" borderId="4" xfId="0" applyNumberFormat="1" applyFont="1" applyBorder="1" applyAlignment="1" applyProtection="1">
      <alignment vertical="center"/>
      <protection locked="0"/>
    </xf>
    <xf numFmtId="178" fontId="1" fillId="0" borderId="4" xfId="0" applyNumberFormat="1" applyFont="1" applyBorder="1" applyAlignment="1" applyProtection="1">
      <alignment vertical="center"/>
      <protection locked="0"/>
    </xf>
    <xf numFmtId="178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114"/>
      <c r="B4" s="114"/>
      <c r="C4" s="114"/>
      <c r="D4" s="114"/>
      <c r="E4" s="114"/>
      <c r="F4" s="114"/>
      <c r="G4" s="114"/>
      <c r="H4" s="115" t="s">
        <v>2</v>
      </c>
    </row>
    <row r="5" ht="24" customHeight="1" spans="1:8">
      <c r="A5" s="136" t="s">
        <v>3</v>
      </c>
      <c r="B5" s="64"/>
      <c r="C5" s="64"/>
      <c r="D5" s="64"/>
      <c r="E5" s="136" t="s">
        <v>4</v>
      </c>
      <c r="F5" s="64"/>
      <c r="G5" s="64"/>
      <c r="H5" s="64"/>
    </row>
    <row r="6" ht="24" customHeight="1" spans="1:8">
      <c r="A6" s="137" t="s">
        <v>5</v>
      </c>
      <c r="B6" s="118" t="s">
        <v>6</v>
      </c>
      <c r="C6" s="128"/>
      <c r="D6" s="129"/>
      <c r="E6" s="123" t="s">
        <v>7</v>
      </c>
      <c r="F6" s="118" t="s">
        <v>6</v>
      </c>
      <c r="G6" s="128"/>
      <c r="H6" s="129"/>
    </row>
    <row r="7" ht="48.75" customHeight="1" spans="1:8">
      <c r="A7" s="121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52" t="s">
        <v>11</v>
      </c>
      <c r="B8" s="52">
        <v>259.41</v>
      </c>
      <c r="C8" s="52">
        <v>412.37</v>
      </c>
      <c r="D8" s="109">
        <f>C8/B8*100-100</f>
        <v>58.9645734551482</v>
      </c>
      <c r="E8" s="67" t="s">
        <v>12</v>
      </c>
      <c r="F8" s="67"/>
      <c r="G8" s="67"/>
      <c r="H8" s="109"/>
    </row>
    <row r="9" ht="24" customHeight="1" spans="1:8">
      <c r="A9" s="52" t="s">
        <v>13</v>
      </c>
      <c r="B9" s="52"/>
      <c r="C9" s="52"/>
      <c r="D9" s="71"/>
      <c r="E9" s="67" t="s">
        <v>14</v>
      </c>
      <c r="F9" s="67"/>
      <c r="G9" s="67"/>
      <c r="H9" s="109"/>
    </row>
    <row r="10" ht="24" customHeight="1" spans="1:8">
      <c r="A10" s="52" t="s">
        <v>15</v>
      </c>
      <c r="B10" s="52"/>
      <c r="C10" s="52"/>
      <c r="D10" s="52"/>
      <c r="E10" s="67" t="s">
        <v>16</v>
      </c>
      <c r="F10" s="67"/>
      <c r="G10" s="67"/>
      <c r="H10" s="109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109"/>
    </row>
    <row r="12" ht="24" customHeight="1" spans="1:8">
      <c r="A12" s="52"/>
      <c r="B12" s="52"/>
      <c r="C12" s="52"/>
      <c r="D12" s="52"/>
      <c r="E12" s="67" t="s">
        <v>19</v>
      </c>
      <c r="F12" s="67"/>
      <c r="G12" s="67"/>
      <c r="H12" s="109"/>
    </row>
    <row r="13" ht="24" customHeight="1" spans="1:8">
      <c r="A13" s="52"/>
      <c r="B13" s="52"/>
      <c r="C13" s="52"/>
      <c r="D13" s="52"/>
      <c r="E13" s="67" t="s">
        <v>20</v>
      </c>
      <c r="F13" s="67"/>
      <c r="G13" s="67"/>
      <c r="H13" s="109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130"/>
    </row>
    <row r="15" ht="24" customHeight="1" spans="1:8">
      <c r="A15" s="52"/>
      <c r="B15" s="52"/>
      <c r="C15" s="52"/>
      <c r="D15" s="52"/>
      <c r="E15" s="52" t="s">
        <v>22</v>
      </c>
      <c r="F15" s="131">
        <v>22.91</v>
      </c>
      <c r="G15" s="132">
        <v>32.02</v>
      </c>
      <c r="H15" s="130">
        <f>G15/F15*100-100</f>
        <v>39.7642950676561</v>
      </c>
    </row>
    <row r="16" ht="24" customHeight="1" spans="1:8">
      <c r="A16" s="52"/>
      <c r="B16" s="52"/>
      <c r="C16" s="52"/>
      <c r="D16" s="52"/>
      <c r="E16" s="67" t="s">
        <v>23</v>
      </c>
      <c r="F16" s="133"/>
      <c r="G16" s="133"/>
      <c r="H16" s="130"/>
    </row>
    <row r="17" ht="24" customHeight="1" spans="1:8">
      <c r="A17" s="52"/>
      <c r="B17" s="52"/>
      <c r="C17" s="52"/>
      <c r="D17" s="52"/>
      <c r="E17" s="67" t="s">
        <v>24</v>
      </c>
      <c r="F17" s="133">
        <v>28.73</v>
      </c>
      <c r="G17" s="134">
        <v>27.31</v>
      </c>
      <c r="H17" s="130">
        <f>G17/F17*100-100</f>
        <v>-4.94256874347373</v>
      </c>
    </row>
    <row r="18" ht="24" customHeight="1" spans="1:8">
      <c r="A18" s="52"/>
      <c r="B18" s="52"/>
      <c r="C18" s="52"/>
      <c r="D18" s="52"/>
      <c r="E18" s="52" t="s">
        <v>25</v>
      </c>
      <c r="F18" s="132"/>
      <c r="G18" s="132"/>
      <c r="H18" s="130"/>
    </row>
    <row r="19" ht="24" customHeight="1" spans="1:8">
      <c r="A19" s="52"/>
      <c r="B19" s="52"/>
      <c r="C19" s="52"/>
      <c r="D19" s="52"/>
      <c r="E19" s="52" t="s">
        <v>26</v>
      </c>
      <c r="F19" s="52">
        <v>198.33</v>
      </c>
      <c r="G19" s="52">
        <v>343.73</v>
      </c>
      <c r="H19" s="130">
        <f>G19/F19*100-100</f>
        <v>73.3121565068321</v>
      </c>
    </row>
    <row r="20" ht="24" customHeight="1" spans="1:8">
      <c r="A20" s="52"/>
      <c r="B20" s="52"/>
      <c r="C20" s="52"/>
      <c r="D20" s="52"/>
      <c r="E20" s="52" t="s">
        <v>27</v>
      </c>
      <c r="F20" s="52"/>
      <c r="G20" s="52"/>
      <c r="H20" s="130"/>
    </row>
    <row r="21" ht="24" customHeight="1" spans="1:8">
      <c r="A21" s="52"/>
      <c r="B21" s="52"/>
      <c r="C21" s="52"/>
      <c r="D21" s="52"/>
      <c r="E21" s="52" t="s">
        <v>28</v>
      </c>
      <c r="F21" s="52"/>
      <c r="G21" s="52"/>
      <c r="H21" s="130"/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130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130"/>
    </row>
    <row r="24" ht="24" customHeight="1" spans="1:8">
      <c r="A24" s="52"/>
      <c r="B24" s="52"/>
      <c r="C24" s="52"/>
      <c r="D24" s="52"/>
      <c r="E24" s="52" t="s">
        <v>31</v>
      </c>
      <c r="F24" s="52"/>
      <c r="G24" s="52"/>
      <c r="H24" s="130"/>
    </row>
    <row r="25" ht="24" customHeight="1" spans="1:8">
      <c r="A25" s="52"/>
      <c r="B25" s="52"/>
      <c r="C25" s="52"/>
      <c r="D25" s="52"/>
      <c r="E25" s="52" t="s">
        <v>32</v>
      </c>
      <c r="F25" s="52">
        <v>9.17</v>
      </c>
      <c r="G25" s="52">
        <v>9.31</v>
      </c>
      <c r="H25" s="130">
        <f>G25/F25*100-100</f>
        <v>1.52671755725191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130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130"/>
    </row>
    <row r="28" ht="24" customHeight="1" spans="1:8">
      <c r="A28" s="52"/>
      <c r="B28" s="52"/>
      <c r="C28" s="52"/>
      <c r="D28" s="52"/>
      <c r="E28" s="82"/>
      <c r="F28" s="82"/>
      <c r="G28" s="82"/>
      <c r="H28" s="130"/>
    </row>
    <row r="29" ht="24" customHeight="1" spans="1:8">
      <c r="A29" s="64" t="s">
        <v>35</v>
      </c>
      <c r="B29" s="64">
        <f>SUM(B8:B28)</f>
        <v>259.41</v>
      </c>
      <c r="C29" s="64">
        <f>SUM(C8:C28)</f>
        <v>412.37</v>
      </c>
      <c r="D29" s="135">
        <f>SUM(D8:D28)</f>
        <v>58.9645734551482</v>
      </c>
      <c r="E29" s="64" t="s">
        <v>36</v>
      </c>
      <c r="F29" s="135">
        <v>259.41</v>
      </c>
      <c r="G29" s="135">
        <f>SUM(G8:G27)</f>
        <v>412.37</v>
      </c>
      <c r="H29" s="130">
        <f>G29/F29*100-100</f>
        <v>58.9645734551482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7" sqref="I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162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164</v>
      </c>
      <c r="D5" s="11" t="s">
        <v>178</v>
      </c>
      <c r="E5" s="12"/>
      <c r="F5" s="12"/>
      <c r="G5" s="12"/>
      <c r="H5" s="12"/>
      <c r="I5" s="22"/>
      <c r="J5" s="23" t="s">
        <v>165</v>
      </c>
      <c r="K5" s="23" t="s">
        <v>166</v>
      </c>
      <c r="L5" s="9"/>
    </row>
    <row r="6" ht="81" customHeight="1" spans="1:12">
      <c r="A6" s="13"/>
      <c r="B6" s="13"/>
      <c r="C6" s="10"/>
      <c r="D6" s="14" t="s">
        <v>167</v>
      </c>
      <c r="E6" s="10" t="s">
        <v>168</v>
      </c>
      <c r="F6" s="10" t="s">
        <v>169</v>
      </c>
      <c r="G6" s="10" t="s">
        <v>170</v>
      </c>
      <c r="H6" s="10" t="s">
        <v>171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L8" sqref="L8"/>
    </sheetView>
  </sheetViews>
  <sheetFormatPr defaultColWidth="6.875" defaultRowHeight="11.25" outlineLevelCol="6"/>
  <cols>
    <col min="1" max="1" width="20.625" style="59" customWidth="1"/>
    <col min="2" max="2" width="32.62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9"/>
      <c r="E1" s="69"/>
      <c r="F1" s="69"/>
      <c r="G1" s="69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7" t="s">
        <v>2</v>
      </c>
    </row>
    <row r="4" ht="26.25" customHeight="1" spans="1:7">
      <c r="A4" s="64" t="s">
        <v>39</v>
      </c>
      <c r="B4" s="65"/>
      <c r="C4" s="123" t="s">
        <v>35</v>
      </c>
      <c r="D4" s="124" t="s">
        <v>40</v>
      </c>
      <c r="E4" s="124" t="s">
        <v>41</v>
      </c>
      <c r="F4" s="124" t="s">
        <v>42</v>
      </c>
      <c r="G4" s="123" t="s">
        <v>43</v>
      </c>
    </row>
    <row r="5" s="58" customFormat="1" ht="47.25" customHeight="1" spans="1:7">
      <c r="A5" s="64" t="s">
        <v>44</v>
      </c>
      <c r="B5" s="64" t="s">
        <v>45</v>
      </c>
      <c r="C5" s="125"/>
      <c r="D5" s="124"/>
      <c r="E5" s="124"/>
      <c r="F5" s="124"/>
      <c r="G5" s="125"/>
    </row>
    <row r="6" s="58" customFormat="1" ht="25.5" customHeight="1" spans="1:7">
      <c r="A6" s="91">
        <v>208</v>
      </c>
      <c r="B6" s="91" t="s">
        <v>46</v>
      </c>
      <c r="C6" s="93">
        <v>32.02</v>
      </c>
      <c r="D6" s="93">
        <v>32.02</v>
      </c>
      <c r="E6" s="126"/>
      <c r="F6" s="126"/>
      <c r="G6" s="127"/>
    </row>
    <row r="7" s="58" customFormat="1" ht="25.5" customHeight="1" spans="1:7">
      <c r="A7" s="91">
        <v>20805</v>
      </c>
      <c r="B7" s="91" t="s">
        <v>47</v>
      </c>
      <c r="C7" s="93">
        <v>32.02</v>
      </c>
      <c r="D7" s="93">
        <v>32.02</v>
      </c>
      <c r="E7" s="126"/>
      <c r="F7" s="126"/>
      <c r="G7" s="127"/>
    </row>
    <row r="8" s="58" customFormat="1" ht="25.5" customHeight="1" spans="1:7">
      <c r="A8" s="91">
        <v>2080505</v>
      </c>
      <c r="B8" s="91" t="s">
        <v>48</v>
      </c>
      <c r="C8" s="93">
        <v>32.02</v>
      </c>
      <c r="D8" s="93">
        <v>32.02</v>
      </c>
      <c r="E8" s="126"/>
      <c r="F8" s="126"/>
      <c r="G8" s="127"/>
    </row>
    <row r="9" s="58" customFormat="1" ht="25.5" customHeight="1" spans="1:7">
      <c r="A9" s="66" t="s">
        <v>49</v>
      </c>
      <c r="B9" s="67" t="s">
        <v>50</v>
      </c>
      <c r="C9" s="94">
        <v>27.31</v>
      </c>
      <c r="D9" s="94">
        <v>27.31</v>
      </c>
      <c r="E9" s="94"/>
      <c r="F9" s="94"/>
      <c r="G9" s="94"/>
    </row>
    <row r="10" s="58" customFormat="1" ht="25.5" customHeight="1" spans="1:7">
      <c r="A10" s="66" t="s">
        <v>51</v>
      </c>
      <c r="B10" s="67" t="s">
        <v>52</v>
      </c>
      <c r="C10" s="94">
        <v>27.31</v>
      </c>
      <c r="D10" s="94">
        <v>27.31</v>
      </c>
      <c r="E10" s="94"/>
      <c r="F10" s="94"/>
      <c r="G10" s="94"/>
    </row>
    <row r="11" s="58" customFormat="1" ht="25.5" customHeight="1" spans="1:7">
      <c r="A11" s="66" t="s">
        <v>53</v>
      </c>
      <c r="B11" s="67" t="s">
        <v>54</v>
      </c>
      <c r="C11" s="94">
        <v>27.31</v>
      </c>
      <c r="D11" s="94">
        <v>27.31</v>
      </c>
      <c r="E11" s="94"/>
      <c r="F11" s="94"/>
      <c r="G11" s="94"/>
    </row>
    <row r="12" s="58" customFormat="1" ht="25.5" customHeight="1" spans="1:7">
      <c r="A12" s="66" t="s">
        <v>55</v>
      </c>
      <c r="B12" s="67" t="s">
        <v>56</v>
      </c>
      <c r="C12" s="96">
        <f>C13</f>
        <v>343.73</v>
      </c>
      <c r="D12" s="94">
        <v>343.73</v>
      </c>
      <c r="E12" s="94"/>
      <c r="F12" s="94"/>
      <c r="G12" s="94"/>
    </row>
    <row r="13" s="58" customFormat="1" ht="25.5" customHeight="1" spans="1:7">
      <c r="A13" s="66" t="s">
        <v>57</v>
      </c>
      <c r="B13" s="67" t="s">
        <v>58</v>
      </c>
      <c r="C13" s="96">
        <f>SUM(C14:C17)</f>
        <v>343.73</v>
      </c>
      <c r="D13" s="96">
        <v>343.73</v>
      </c>
      <c r="E13" s="94"/>
      <c r="F13" s="94"/>
      <c r="G13" s="94"/>
    </row>
    <row r="14" customFormat="1" ht="25.5" customHeight="1" spans="1:7">
      <c r="A14" s="66" t="s">
        <v>59</v>
      </c>
      <c r="B14" s="68" t="s">
        <v>60</v>
      </c>
      <c r="C14" s="98">
        <v>224.29</v>
      </c>
      <c r="D14" s="99">
        <v>224.29</v>
      </c>
      <c r="E14" s="99"/>
      <c r="F14" s="99"/>
      <c r="G14" s="99"/>
    </row>
    <row r="15" customFormat="1" ht="25.5" customHeight="1" spans="1:7">
      <c r="A15" s="66" t="s">
        <v>61</v>
      </c>
      <c r="B15" s="52" t="s">
        <v>62</v>
      </c>
      <c r="C15" s="100">
        <v>8.32</v>
      </c>
      <c r="D15" s="100">
        <v>8.32</v>
      </c>
      <c r="E15" s="100"/>
      <c r="F15" s="100"/>
      <c r="G15" s="100"/>
    </row>
    <row r="16" customFormat="1" ht="25.5" customHeight="1" spans="1:7">
      <c r="A16" s="66" t="s">
        <v>63</v>
      </c>
      <c r="B16" s="67" t="s">
        <v>64</v>
      </c>
      <c r="C16" s="96">
        <v>14.92</v>
      </c>
      <c r="D16" s="100">
        <v>14.92</v>
      </c>
      <c r="E16" s="100"/>
      <c r="F16" s="100"/>
      <c r="G16" s="100"/>
    </row>
    <row r="17" customFormat="1" ht="25.5" customHeight="1" spans="1:7">
      <c r="A17" s="66" t="s">
        <v>65</v>
      </c>
      <c r="B17" s="67" t="s">
        <v>66</v>
      </c>
      <c r="C17" s="96">
        <v>96.2</v>
      </c>
      <c r="D17" s="100">
        <v>96.2</v>
      </c>
      <c r="E17" s="100"/>
      <c r="F17" s="100"/>
      <c r="G17" s="100"/>
    </row>
    <row r="18" customFormat="1" ht="25.5" customHeight="1" spans="1:7">
      <c r="A18" s="66" t="s">
        <v>67</v>
      </c>
      <c r="B18" s="67" t="s">
        <v>68</v>
      </c>
      <c r="C18" s="96">
        <v>9.31</v>
      </c>
      <c r="D18" s="96">
        <v>9.31</v>
      </c>
      <c r="E18" s="100"/>
      <c r="F18" s="100"/>
      <c r="G18" s="100"/>
    </row>
    <row r="19" ht="25.5" customHeight="1" spans="1:7">
      <c r="A19" s="66" t="s">
        <v>69</v>
      </c>
      <c r="B19" s="67" t="s">
        <v>70</v>
      </c>
      <c r="C19" s="96">
        <v>9.31</v>
      </c>
      <c r="D19" s="96">
        <v>9.31</v>
      </c>
      <c r="E19" s="100"/>
      <c r="F19" s="100"/>
      <c r="G19" s="100"/>
    </row>
    <row r="20" ht="25.5" customHeight="1" spans="1:7">
      <c r="A20" s="66" t="s">
        <v>71</v>
      </c>
      <c r="B20" s="67" t="s">
        <v>72</v>
      </c>
      <c r="C20" s="96">
        <v>9.31</v>
      </c>
      <c r="D20" s="96">
        <v>9.31</v>
      </c>
      <c r="E20" s="100"/>
      <c r="F20" s="100"/>
      <c r="G20" s="100"/>
    </row>
    <row r="21" ht="25.5" customHeight="1" spans="1:7">
      <c r="A21" s="66" t="s">
        <v>73</v>
      </c>
      <c r="B21" s="67"/>
      <c r="C21" s="96">
        <f>C6+C9+C12+C18</f>
        <v>412.37</v>
      </c>
      <c r="D21" s="96">
        <f>D6+D9+D12+D18</f>
        <v>412.37</v>
      </c>
      <c r="E21" s="100"/>
      <c r="F21" s="100"/>
      <c r="G21" s="10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E18" sqref="E18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74</v>
      </c>
      <c r="B1" s="61"/>
      <c r="C1" s="61"/>
      <c r="D1" s="69"/>
      <c r="E1" s="69"/>
    </row>
    <row r="2" ht="16.5" customHeight="1" spans="1:5">
      <c r="A2" s="61"/>
      <c r="B2" s="61"/>
      <c r="C2" s="61"/>
      <c r="D2" s="69"/>
      <c r="E2" s="69"/>
    </row>
    <row r="3" ht="29.25" customHeight="1" spans="1:5">
      <c r="A3" s="62" t="s">
        <v>75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7" t="s">
        <v>2</v>
      </c>
    </row>
    <row r="5" ht="26.25" customHeight="1" spans="1:5">
      <c r="A5" s="118" t="s">
        <v>39</v>
      </c>
      <c r="B5" s="119"/>
      <c r="C5" s="120" t="s">
        <v>36</v>
      </c>
      <c r="D5" s="120" t="s">
        <v>76</v>
      </c>
      <c r="E5" s="120" t="s">
        <v>77</v>
      </c>
    </row>
    <row r="6" s="58" customFormat="1" ht="27.75" customHeight="1" spans="1:5">
      <c r="A6" s="64" t="s">
        <v>44</v>
      </c>
      <c r="B6" s="64" t="s">
        <v>45</v>
      </c>
      <c r="C6" s="121"/>
      <c r="D6" s="121"/>
      <c r="E6" s="121"/>
    </row>
    <row r="7" s="58" customFormat="1" ht="30" customHeight="1" spans="1:5">
      <c r="A7" s="91">
        <v>208</v>
      </c>
      <c r="B7" s="91" t="s">
        <v>46</v>
      </c>
      <c r="C7" s="93">
        <v>32.02</v>
      </c>
      <c r="D7" s="93">
        <v>32.02</v>
      </c>
      <c r="E7" s="71"/>
    </row>
    <row r="8" s="58" customFormat="1" ht="30" customHeight="1" spans="1:5">
      <c r="A8" s="91">
        <v>20805</v>
      </c>
      <c r="B8" s="91" t="s">
        <v>47</v>
      </c>
      <c r="C8" s="93">
        <v>32.02</v>
      </c>
      <c r="D8" s="93">
        <v>32.02</v>
      </c>
      <c r="E8" s="71"/>
    </row>
    <row r="9" s="58" customFormat="1" ht="30" customHeight="1" spans="1:5">
      <c r="A9" s="91">
        <v>2080505</v>
      </c>
      <c r="B9" s="91" t="s">
        <v>48</v>
      </c>
      <c r="C9" s="93">
        <v>32.02</v>
      </c>
      <c r="D9" s="93">
        <v>32.02</v>
      </c>
      <c r="E9" s="71"/>
    </row>
    <row r="10" s="58" customFormat="1" ht="30" customHeight="1" spans="1:5">
      <c r="A10" s="66" t="s">
        <v>49</v>
      </c>
      <c r="B10" s="67" t="s">
        <v>50</v>
      </c>
      <c r="C10" s="94">
        <v>27.31</v>
      </c>
      <c r="D10" s="94"/>
      <c r="E10" s="94">
        <v>27.31</v>
      </c>
    </row>
    <row r="11" customFormat="1" ht="30" customHeight="1" spans="1:5">
      <c r="A11" s="66" t="s">
        <v>51</v>
      </c>
      <c r="B11" s="67" t="s">
        <v>52</v>
      </c>
      <c r="C11" s="94">
        <v>27.31</v>
      </c>
      <c r="D11" s="94"/>
      <c r="E11" s="94">
        <v>27.31</v>
      </c>
    </row>
    <row r="12" customFormat="1" ht="30" customHeight="1" spans="1:5">
      <c r="A12" s="66" t="s">
        <v>53</v>
      </c>
      <c r="B12" s="67" t="s">
        <v>54</v>
      </c>
      <c r="C12" s="94">
        <v>27.31</v>
      </c>
      <c r="D12" s="94"/>
      <c r="E12" s="94">
        <v>27.31</v>
      </c>
    </row>
    <row r="13" customFormat="1" ht="30" customHeight="1" spans="1:5">
      <c r="A13" s="66" t="s">
        <v>55</v>
      </c>
      <c r="B13" s="67" t="s">
        <v>56</v>
      </c>
      <c r="C13" s="96">
        <f>C14</f>
        <v>343.73</v>
      </c>
      <c r="D13" s="94">
        <f>D14</f>
        <v>224.29</v>
      </c>
      <c r="E13" s="52">
        <f>E14</f>
        <v>119.44</v>
      </c>
    </row>
    <row r="14" ht="30" customHeight="1" spans="1:5">
      <c r="A14" s="66" t="s">
        <v>57</v>
      </c>
      <c r="B14" s="67" t="s">
        <v>58</v>
      </c>
      <c r="C14" s="96">
        <f>C15+C16+C17+C18</f>
        <v>343.73</v>
      </c>
      <c r="D14" s="96">
        <f>D15</f>
        <v>224.29</v>
      </c>
      <c r="E14" s="52">
        <f>SUM(E15:E18)</f>
        <v>119.44</v>
      </c>
    </row>
    <row r="15" ht="30" customHeight="1" spans="1:5">
      <c r="A15" s="66" t="s">
        <v>59</v>
      </c>
      <c r="B15" s="68" t="s">
        <v>60</v>
      </c>
      <c r="C15" s="98">
        <v>224.29</v>
      </c>
      <c r="D15" s="99">
        <v>224.29</v>
      </c>
      <c r="E15" s="52"/>
    </row>
    <row r="16" ht="30" customHeight="1" spans="1:5">
      <c r="A16" s="66" t="s">
        <v>61</v>
      </c>
      <c r="B16" s="52" t="s">
        <v>62</v>
      </c>
      <c r="C16" s="100">
        <v>8.32</v>
      </c>
      <c r="D16" s="101"/>
      <c r="E16" s="100">
        <v>8.32</v>
      </c>
    </row>
    <row r="17" ht="30" customHeight="1" spans="1:5">
      <c r="A17" s="66" t="s">
        <v>63</v>
      </c>
      <c r="B17" s="67" t="s">
        <v>64</v>
      </c>
      <c r="C17" s="96">
        <v>14.92</v>
      </c>
      <c r="D17" s="100"/>
      <c r="E17" s="100">
        <v>14.92</v>
      </c>
    </row>
    <row r="18" ht="30" customHeight="1" spans="1:5">
      <c r="A18" s="66" t="s">
        <v>65</v>
      </c>
      <c r="B18" s="67" t="s">
        <v>66</v>
      </c>
      <c r="C18" s="96">
        <v>96.2</v>
      </c>
      <c r="D18" s="100"/>
      <c r="E18" s="100">
        <v>96.2</v>
      </c>
    </row>
    <row r="19" ht="30" customHeight="1" spans="1:5">
      <c r="A19" s="66" t="s">
        <v>67</v>
      </c>
      <c r="B19" s="67" t="s">
        <v>68</v>
      </c>
      <c r="C19" s="96">
        <v>9.31</v>
      </c>
      <c r="D19" s="96">
        <v>9.31</v>
      </c>
      <c r="E19" s="101"/>
    </row>
    <row r="20" ht="30" customHeight="1" spans="1:5">
      <c r="A20" s="66" t="s">
        <v>69</v>
      </c>
      <c r="B20" s="67" t="s">
        <v>70</v>
      </c>
      <c r="C20" s="96">
        <v>9.31</v>
      </c>
      <c r="D20" s="96">
        <v>9.31</v>
      </c>
      <c r="E20" s="101"/>
    </row>
    <row r="21" ht="30" customHeight="1" spans="1:5">
      <c r="A21" s="66" t="s">
        <v>71</v>
      </c>
      <c r="B21" s="67" t="s">
        <v>72</v>
      </c>
      <c r="C21" s="96">
        <v>9.31</v>
      </c>
      <c r="D21" s="96">
        <v>9.31</v>
      </c>
      <c r="E21" s="101"/>
    </row>
    <row r="22" ht="30" customHeight="1" spans="1:5">
      <c r="A22" s="66" t="s">
        <v>73</v>
      </c>
      <c r="B22" s="101"/>
      <c r="C22" s="122">
        <f>C7+C10+C13+C19</f>
        <v>412.37</v>
      </c>
      <c r="D22" s="122">
        <f t="shared" ref="D22:E22" si="0">D7+D10+D13+D19</f>
        <v>265.62</v>
      </c>
      <c r="E22" s="122">
        <f t="shared" si="0"/>
        <v>146.75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7" sqref="E27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78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47" t="s">
        <v>79</v>
      </c>
      <c r="B3" s="47"/>
      <c r="C3" s="47"/>
      <c r="D3" s="47"/>
      <c r="E3" s="47"/>
      <c r="F3" s="47"/>
    </row>
    <row r="4" ht="14.25" customHeight="1" spans="1:6">
      <c r="A4" s="114"/>
      <c r="B4" s="114"/>
      <c r="C4" s="114"/>
      <c r="D4" s="114"/>
      <c r="E4" s="114"/>
      <c r="F4" s="115" t="s">
        <v>2</v>
      </c>
    </row>
    <row r="5" ht="24" customHeight="1" spans="1:6">
      <c r="A5" s="136" t="s">
        <v>3</v>
      </c>
      <c r="B5" s="64"/>
      <c r="C5" s="136" t="s">
        <v>4</v>
      </c>
      <c r="D5" s="64"/>
      <c r="E5" s="64"/>
      <c r="F5" s="64"/>
    </row>
    <row r="6" ht="24" customHeight="1" spans="1:6">
      <c r="A6" s="136" t="s">
        <v>5</v>
      </c>
      <c r="B6" s="136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80</v>
      </c>
      <c r="E7" s="64" t="s">
        <v>40</v>
      </c>
      <c r="F7" s="64" t="s">
        <v>81</v>
      </c>
    </row>
    <row r="8" ht="24" customHeight="1" spans="1:6">
      <c r="A8" s="52" t="s">
        <v>11</v>
      </c>
      <c r="B8" s="71">
        <v>412.37</v>
      </c>
      <c r="C8" s="67" t="s">
        <v>12</v>
      </c>
      <c r="D8" s="67"/>
      <c r="E8" s="67"/>
      <c r="F8" s="71"/>
    </row>
    <row r="9" ht="24" customHeight="1" spans="1:6">
      <c r="A9" s="52" t="s">
        <v>82</v>
      </c>
      <c r="B9" s="71"/>
      <c r="C9" s="67" t="s">
        <v>14</v>
      </c>
      <c r="D9" s="67"/>
      <c r="E9" s="67"/>
      <c r="F9" s="71"/>
    </row>
    <row r="10" ht="24" customHeight="1" spans="1:6">
      <c r="A10" s="52"/>
      <c r="B10" s="52"/>
      <c r="C10" s="67" t="s">
        <v>16</v>
      </c>
      <c r="D10" s="67"/>
      <c r="E10" s="67"/>
      <c r="F10" s="71"/>
    </row>
    <row r="11" ht="24" customHeight="1" spans="1:6">
      <c r="A11" s="52"/>
      <c r="B11" s="52"/>
      <c r="C11" s="52" t="s">
        <v>18</v>
      </c>
      <c r="D11" s="52"/>
      <c r="E11" s="52"/>
      <c r="F11" s="71"/>
    </row>
    <row r="12" ht="24" customHeight="1" spans="1:6">
      <c r="A12" s="52"/>
      <c r="B12" s="52"/>
      <c r="C12" s="67" t="s">
        <v>19</v>
      </c>
      <c r="D12" s="67"/>
      <c r="E12" s="67"/>
      <c r="F12" s="71"/>
    </row>
    <row r="13" ht="24" customHeight="1" spans="1:6">
      <c r="A13" s="52"/>
      <c r="B13" s="52"/>
      <c r="C13" s="67" t="s">
        <v>20</v>
      </c>
      <c r="D13" s="67"/>
      <c r="E13" s="67"/>
      <c r="F13" s="71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>
        <v>32.02</v>
      </c>
      <c r="E15" s="52">
        <v>32.02</v>
      </c>
      <c r="F15" s="52"/>
    </row>
    <row r="16" ht="24" customHeight="1" spans="1:6">
      <c r="A16" s="52"/>
      <c r="B16" s="52"/>
      <c r="C16" s="67" t="s">
        <v>23</v>
      </c>
      <c r="D16" s="67"/>
      <c r="E16" s="67"/>
      <c r="F16" s="52"/>
    </row>
    <row r="17" ht="24" customHeight="1" spans="1:6">
      <c r="A17" s="52"/>
      <c r="B17" s="52"/>
      <c r="C17" s="67" t="s">
        <v>24</v>
      </c>
      <c r="D17" s="116">
        <v>27.31</v>
      </c>
      <c r="E17" s="116">
        <v>27.31</v>
      </c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>
        <v>343.73</v>
      </c>
      <c r="E19" s="52">
        <v>343.73</v>
      </c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9.31</v>
      </c>
      <c r="E25" s="52">
        <v>9.31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4" t="s">
        <v>35</v>
      </c>
      <c r="B29" s="71">
        <f>SUM(B8:B28)</f>
        <v>412.37</v>
      </c>
      <c r="C29" s="64" t="s">
        <v>36</v>
      </c>
      <c r="D29" s="64">
        <f>SUM(D8:D27)</f>
        <v>412.37</v>
      </c>
      <c r="E29" s="64">
        <f>SUM(E8:E27)</f>
        <v>412.37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G22" sqref="G22"/>
    </sheetView>
  </sheetViews>
  <sheetFormatPr defaultColWidth="6.875" defaultRowHeight="11.25"/>
  <cols>
    <col min="1" max="1" width="18.125" style="59" customWidth="1"/>
    <col min="2" max="2" width="34.875" style="59" customWidth="1"/>
    <col min="3" max="8" width="10" style="59" customWidth="1"/>
    <col min="9" max="11" width="10.875" style="89" customWidth="1"/>
    <col min="12" max="16384" width="6.875" style="59"/>
  </cols>
  <sheetData>
    <row r="1" ht="16.5" customHeight="1" spans="1:11">
      <c r="A1" s="60" t="s">
        <v>83</v>
      </c>
      <c r="B1" s="61"/>
      <c r="C1" s="61"/>
      <c r="D1" s="61"/>
      <c r="E1" s="61"/>
      <c r="F1" s="61"/>
      <c r="G1" s="61"/>
      <c r="H1" s="61"/>
      <c r="I1" s="106"/>
      <c r="J1" s="106"/>
      <c r="K1" s="10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106"/>
      <c r="J2" s="106"/>
      <c r="K2" s="106"/>
    </row>
    <row r="3" ht="29.25" customHeight="1" spans="1:11">
      <c r="A3" s="62" t="s">
        <v>84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0"/>
      <c r="B4" s="90"/>
      <c r="C4" s="90"/>
      <c r="D4" s="90"/>
      <c r="E4" s="90"/>
      <c r="F4" s="90"/>
      <c r="G4" s="90"/>
      <c r="H4" s="90"/>
      <c r="I4" s="107"/>
      <c r="J4" s="107"/>
      <c r="K4" s="107"/>
    </row>
    <row r="5" ht="26.25" customHeight="1" spans="1:11">
      <c r="A5" s="64" t="s">
        <v>39</v>
      </c>
      <c r="B5" s="64"/>
      <c r="C5" s="64" t="s">
        <v>85</v>
      </c>
      <c r="D5" s="64"/>
      <c r="E5" s="64"/>
      <c r="F5" s="64" t="s">
        <v>86</v>
      </c>
      <c r="G5" s="64"/>
      <c r="H5" s="64"/>
      <c r="I5" s="64" t="s">
        <v>87</v>
      </c>
      <c r="J5" s="64"/>
      <c r="K5" s="64"/>
    </row>
    <row r="6" s="58" customFormat="1" ht="30.75" customHeight="1" spans="1:11">
      <c r="A6" s="64" t="s">
        <v>44</v>
      </c>
      <c r="B6" s="64" t="s">
        <v>45</v>
      </c>
      <c r="C6" s="64" t="s">
        <v>73</v>
      </c>
      <c r="D6" s="64" t="s">
        <v>76</v>
      </c>
      <c r="E6" s="64" t="s">
        <v>77</v>
      </c>
      <c r="F6" s="64" t="s">
        <v>73</v>
      </c>
      <c r="G6" s="64" t="s">
        <v>76</v>
      </c>
      <c r="H6" s="64" t="s">
        <v>77</v>
      </c>
      <c r="I6" s="108" t="s">
        <v>73</v>
      </c>
      <c r="J6" s="108" t="s">
        <v>76</v>
      </c>
      <c r="K6" s="108" t="s">
        <v>77</v>
      </c>
    </row>
    <row r="7" s="58" customFormat="1" ht="30.75" customHeight="1" spans="1:11">
      <c r="A7" s="91">
        <v>208</v>
      </c>
      <c r="B7" s="91" t="s">
        <v>46</v>
      </c>
      <c r="C7" s="92">
        <v>22.91</v>
      </c>
      <c r="D7" s="92">
        <v>22.91</v>
      </c>
      <c r="E7" s="67"/>
      <c r="F7" s="93">
        <v>32.02</v>
      </c>
      <c r="G7" s="93">
        <v>32.02</v>
      </c>
      <c r="H7" s="71"/>
      <c r="I7" s="109">
        <f>F7/C7*100-100</f>
        <v>39.7642950676561</v>
      </c>
      <c r="J7" s="109">
        <f>G7/D7*100-100</f>
        <v>39.7642950676561</v>
      </c>
      <c r="K7" s="110"/>
    </row>
    <row r="8" s="58" customFormat="1" ht="30.75" customHeight="1" spans="1:11">
      <c r="A8" s="91">
        <v>20805</v>
      </c>
      <c r="B8" s="91" t="s">
        <v>47</v>
      </c>
      <c r="C8" s="92">
        <v>22.91</v>
      </c>
      <c r="D8" s="92">
        <v>22.91</v>
      </c>
      <c r="E8" s="67"/>
      <c r="F8" s="93">
        <v>32.02</v>
      </c>
      <c r="G8" s="93">
        <v>32.02</v>
      </c>
      <c r="H8" s="71"/>
      <c r="I8" s="109">
        <f>F8/C8*100-100</f>
        <v>39.7642950676561</v>
      </c>
      <c r="J8" s="109">
        <f>G8/D8*100-100</f>
        <v>39.7642950676561</v>
      </c>
      <c r="K8" s="110"/>
    </row>
    <row r="9" s="58" customFormat="1" ht="30.75" customHeight="1" spans="1:11">
      <c r="A9" s="91">
        <v>2080505</v>
      </c>
      <c r="B9" s="91" t="s">
        <v>48</v>
      </c>
      <c r="C9" s="92">
        <v>22.91</v>
      </c>
      <c r="D9" s="92">
        <v>22.91</v>
      </c>
      <c r="E9" s="67"/>
      <c r="F9" s="93">
        <v>32.02</v>
      </c>
      <c r="G9" s="93">
        <v>32.02</v>
      </c>
      <c r="H9" s="71"/>
      <c r="I9" s="109">
        <f>F9/C9*100-100</f>
        <v>39.7642950676561</v>
      </c>
      <c r="J9" s="109">
        <f>G9/D9*100-100</f>
        <v>39.7642950676561</v>
      </c>
      <c r="K9" s="109"/>
    </row>
    <row r="10" s="58" customFormat="1" ht="30.75" customHeight="1" spans="1:11">
      <c r="A10" s="66" t="s">
        <v>49</v>
      </c>
      <c r="B10" s="67" t="s">
        <v>50</v>
      </c>
      <c r="C10" s="92">
        <v>29</v>
      </c>
      <c r="D10" s="67"/>
      <c r="E10" s="92">
        <v>29</v>
      </c>
      <c r="F10" s="94">
        <v>27.31</v>
      </c>
      <c r="G10" s="94"/>
      <c r="H10" s="94">
        <v>27.31</v>
      </c>
      <c r="I10" s="109">
        <f t="shared" ref="I10:I22" si="0">F10/C10*100-100</f>
        <v>-5.82758620689656</v>
      </c>
      <c r="J10" s="109"/>
      <c r="K10" s="109">
        <f>H10/E10*100-100</f>
        <v>-5.82758620689656</v>
      </c>
    </row>
    <row r="11" s="58" customFormat="1" ht="30.75" customHeight="1" spans="1:11">
      <c r="A11" s="66" t="s">
        <v>51</v>
      </c>
      <c r="B11" s="67" t="s">
        <v>52</v>
      </c>
      <c r="C11" s="92">
        <v>29</v>
      </c>
      <c r="D11" s="95"/>
      <c r="E11" s="92">
        <v>29</v>
      </c>
      <c r="F11" s="94">
        <v>27.31</v>
      </c>
      <c r="G11" s="94"/>
      <c r="H11" s="94">
        <v>27.31</v>
      </c>
      <c r="I11" s="109">
        <f t="shared" si="0"/>
        <v>-5.82758620689656</v>
      </c>
      <c r="J11" s="109"/>
      <c r="K11" s="109">
        <f>H11/E11*100-100</f>
        <v>-5.82758620689656</v>
      </c>
    </row>
    <row r="12" customFormat="1" ht="30.75" customHeight="1" spans="1:11">
      <c r="A12" s="66" t="s">
        <v>53</v>
      </c>
      <c r="B12" s="67" t="s">
        <v>54</v>
      </c>
      <c r="C12" s="92">
        <v>29</v>
      </c>
      <c r="D12" s="52"/>
      <c r="E12" s="92">
        <v>29</v>
      </c>
      <c r="F12" s="94">
        <v>27.31</v>
      </c>
      <c r="G12" s="94"/>
      <c r="H12" s="94">
        <v>27.31</v>
      </c>
      <c r="I12" s="109">
        <f t="shared" si="0"/>
        <v>-5.82758620689656</v>
      </c>
      <c r="J12" s="109"/>
      <c r="K12" s="109">
        <f>H12/E12*100-100</f>
        <v>-5.82758620689656</v>
      </c>
    </row>
    <row r="13" ht="30.75" customHeight="1" spans="1:11">
      <c r="A13" s="66" t="s">
        <v>55</v>
      </c>
      <c r="B13" s="67" t="s">
        <v>56</v>
      </c>
      <c r="C13" s="92">
        <v>198.33</v>
      </c>
      <c r="D13" s="92">
        <v>198.33</v>
      </c>
      <c r="E13" s="67"/>
      <c r="F13" s="96">
        <f>F14</f>
        <v>343.73</v>
      </c>
      <c r="G13" s="94">
        <f>G14</f>
        <v>224.29</v>
      </c>
      <c r="H13" s="52">
        <f>H14</f>
        <v>119.44</v>
      </c>
      <c r="I13" s="109">
        <f t="shared" si="0"/>
        <v>73.312156506832</v>
      </c>
      <c r="J13" s="109">
        <f t="shared" ref="J10:J22" si="1">G13/D13*100-100</f>
        <v>13.0892956184137</v>
      </c>
      <c r="K13" s="109"/>
    </row>
    <row r="14" ht="30.75" customHeight="1" spans="1:11">
      <c r="A14" s="66" t="s">
        <v>57</v>
      </c>
      <c r="B14" s="67" t="s">
        <v>58</v>
      </c>
      <c r="C14" s="92">
        <v>198.33</v>
      </c>
      <c r="D14" s="92">
        <v>198.33</v>
      </c>
      <c r="E14" s="67"/>
      <c r="F14" s="96">
        <f>F15+F16+F17+F18</f>
        <v>343.73</v>
      </c>
      <c r="G14" s="96">
        <f>G15</f>
        <v>224.29</v>
      </c>
      <c r="H14" s="52">
        <f>SUM(H15:H18)</f>
        <v>119.44</v>
      </c>
      <c r="I14" s="109">
        <f t="shared" si="0"/>
        <v>73.312156506832</v>
      </c>
      <c r="J14" s="109">
        <f t="shared" si="1"/>
        <v>13.0892956184137</v>
      </c>
      <c r="K14" s="109"/>
    </row>
    <row r="15" ht="30.75" customHeight="1" spans="1:11">
      <c r="A15" s="66" t="s">
        <v>59</v>
      </c>
      <c r="B15" s="68" t="s">
        <v>60</v>
      </c>
      <c r="C15" s="97">
        <v>198.33</v>
      </c>
      <c r="D15" s="97">
        <v>198.33</v>
      </c>
      <c r="E15" s="67"/>
      <c r="F15" s="98">
        <v>224.29</v>
      </c>
      <c r="G15" s="99">
        <v>224.29</v>
      </c>
      <c r="H15" s="52"/>
      <c r="I15" s="109">
        <f t="shared" si="0"/>
        <v>13.0892956184137</v>
      </c>
      <c r="J15" s="109">
        <f t="shared" si="1"/>
        <v>13.0892956184137</v>
      </c>
      <c r="K15" s="109"/>
    </row>
    <row r="16" ht="30" customHeight="1" spans="1:11">
      <c r="A16" s="66" t="s">
        <v>61</v>
      </c>
      <c r="B16" s="52" t="s">
        <v>62</v>
      </c>
      <c r="C16" s="67"/>
      <c r="D16" s="67"/>
      <c r="E16" s="67"/>
      <c r="F16" s="100">
        <v>8.32</v>
      </c>
      <c r="G16" s="101"/>
      <c r="H16" s="100">
        <v>8.32</v>
      </c>
      <c r="I16" s="109"/>
      <c r="J16" s="109"/>
      <c r="K16" s="109"/>
    </row>
    <row r="17" ht="30" customHeight="1" spans="1:11">
      <c r="A17" s="66" t="s">
        <v>63</v>
      </c>
      <c r="B17" s="67" t="s">
        <v>64</v>
      </c>
      <c r="C17" s="101"/>
      <c r="D17" s="101"/>
      <c r="E17" s="101"/>
      <c r="F17" s="96">
        <v>14.92</v>
      </c>
      <c r="G17" s="100"/>
      <c r="H17" s="100">
        <v>14.92</v>
      </c>
      <c r="I17" s="109"/>
      <c r="J17" s="109"/>
      <c r="K17" s="109"/>
    </row>
    <row r="18" ht="30" customHeight="1" spans="1:11">
      <c r="A18" s="66" t="s">
        <v>65</v>
      </c>
      <c r="B18" s="67" t="s">
        <v>66</v>
      </c>
      <c r="C18" s="101"/>
      <c r="D18" s="101"/>
      <c r="E18" s="101"/>
      <c r="F18" s="96">
        <v>96.2</v>
      </c>
      <c r="G18" s="100"/>
      <c r="H18" s="100">
        <v>96.2</v>
      </c>
      <c r="I18" s="109"/>
      <c r="J18" s="109"/>
      <c r="K18" s="109"/>
    </row>
    <row r="19" ht="30" customHeight="1" spans="1:11">
      <c r="A19" s="66" t="s">
        <v>67</v>
      </c>
      <c r="B19" s="67" t="s">
        <v>68</v>
      </c>
      <c r="C19" s="102">
        <v>9.17</v>
      </c>
      <c r="D19" s="102">
        <v>9.17</v>
      </c>
      <c r="E19" s="101"/>
      <c r="F19" s="96">
        <v>9.31</v>
      </c>
      <c r="G19" s="96">
        <v>9.31</v>
      </c>
      <c r="H19" s="101"/>
      <c r="I19" s="109">
        <f t="shared" si="0"/>
        <v>1.52671755725191</v>
      </c>
      <c r="J19" s="109">
        <f t="shared" si="1"/>
        <v>1.52671755725191</v>
      </c>
      <c r="K19" s="109"/>
    </row>
    <row r="20" ht="30" customHeight="1" spans="1:11">
      <c r="A20" s="66" t="s">
        <v>69</v>
      </c>
      <c r="B20" s="67" t="s">
        <v>70</v>
      </c>
      <c r="C20" s="102">
        <v>9.17</v>
      </c>
      <c r="D20" s="102">
        <v>9.17</v>
      </c>
      <c r="E20" s="101"/>
      <c r="F20" s="96">
        <v>9.31</v>
      </c>
      <c r="G20" s="96">
        <v>9.31</v>
      </c>
      <c r="H20" s="101"/>
      <c r="I20" s="109">
        <f t="shared" si="0"/>
        <v>1.52671755725191</v>
      </c>
      <c r="J20" s="109">
        <f t="shared" si="1"/>
        <v>1.52671755725191</v>
      </c>
      <c r="K20" s="109"/>
    </row>
    <row r="21" ht="30" customHeight="1" spans="1:11">
      <c r="A21" s="66" t="s">
        <v>71</v>
      </c>
      <c r="B21" s="67" t="s">
        <v>72</v>
      </c>
      <c r="C21" s="102">
        <v>9.17</v>
      </c>
      <c r="D21" s="102">
        <v>9.17</v>
      </c>
      <c r="E21" s="101"/>
      <c r="F21" s="96">
        <v>9.31</v>
      </c>
      <c r="G21" s="96">
        <v>9.31</v>
      </c>
      <c r="H21" s="101"/>
      <c r="I21" s="109">
        <f t="shared" si="0"/>
        <v>1.52671755725191</v>
      </c>
      <c r="J21" s="109">
        <f t="shared" si="1"/>
        <v>1.52671755725191</v>
      </c>
      <c r="K21" s="109"/>
    </row>
    <row r="22" ht="30" customHeight="1" spans="1:11">
      <c r="A22" s="103"/>
      <c r="B22" s="104" t="s">
        <v>73</v>
      </c>
      <c r="C22" s="105">
        <f>C7+C10+C13+C19</f>
        <v>259.41</v>
      </c>
      <c r="D22" s="105">
        <f>D7+D10+D13+D19</f>
        <v>230.41</v>
      </c>
      <c r="E22" s="105">
        <f t="shared" ref="D22:K22" si="2">E7+E10+E13+E19</f>
        <v>29</v>
      </c>
      <c r="F22" s="105">
        <f t="shared" si="2"/>
        <v>412.37</v>
      </c>
      <c r="G22" s="105">
        <f t="shared" si="2"/>
        <v>265.62</v>
      </c>
      <c r="H22" s="105">
        <f t="shared" si="2"/>
        <v>146.75</v>
      </c>
      <c r="I22" s="109">
        <f t="shared" si="0"/>
        <v>58.9645734551482</v>
      </c>
      <c r="J22" s="109">
        <f t="shared" si="1"/>
        <v>15.2814547979688</v>
      </c>
      <c r="K22" s="109">
        <f>H22/E22*100-100</f>
        <v>406.034482758621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workbookViewId="0">
      <selection activeCell="B17" sqref="B17"/>
    </sheetView>
  </sheetViews>
  <sheetFormatPr defaultColWidth="9" defaultRowHeight="14.25" outlineLevelCol="6"/>
  <cols>
    <col min="1" max="1" width="38.375" customWidth="1"/>
    <col min="2" max="2" width="18.125" style="73" customWidth="1"/>
    <col min="3" max="3" width="22.125" customWidth="1"/>
  </cols>
  <sheetData>
    <row r="1" ht="22.5" customHeight="1" spans="1:3">
      <c r="A1" s="74" t="s">
        <v>88</v>
      </c>
      <c r="B1" s="75"/>
      <c r="C1" s="76"/>
    </row>
    <row r="2" ht="43.5" customHeight="1" spans="1:5">
      <c r="A2" s="77" t="s">
        <v>89</v>
      </c>
      <c r="B2" s="77"/>
      <c r="C2" s="77"/>
      <c r="D2" s="78"/>
      <c r="E2" s="78"/>
    </row>
    <row r="3" ht="20.25" customHeight="1" spans="3:3">
      <c r="C3" s="79" t="s">
        <v>2</v>
      </c>
    </row>
    <row r="4" ht="23.25" customHeight="1" spans="1:3">
      <c r="A4" s="80" t="s">
        <v>90</v>
      </c>
      <c r="B4" s="81" t="s">
        <v>6</v>
      </c>
      <c r="C4" s="80" t="s">
        <v>91</v>
      </c>
    </row>
    <row r="5" ht="23.25" customHeight="1" spans="1:3">
      <c r="A5" s="82" t="s">
        <v>92</v>
      </c>
      <c r="B5" s="83">
        <f>SUM(B6:B16)</f>
        <v>247.45</v>
      </c>
      <c r="C5" s="82"/>
    </row>
    <row r="6" ht="23.25" customHeight="1" spans="1:3">
      <c r="A6" s="82" t="s">
        <v>93</v>
      </c>
      <c r="B6" s="84">
        <v>87.29</v>
      </c>
      <c r="C6" s="82"/>
    </row>
    <row r="7" ht="23.25" customHeight="1" spans="1:3">
      <c r="A7" s="82" t="s">
        <v>94</v>
      </c>
      <c r="B7" s="85">
        <v>20.7</v>
      </c>
      <c r="C7" s="82"/>
    </row>
    <row r="8" ht="23.25" customHeight="1" spans="1:3">
      <c r="A8" s="82" t="s">
        <v>95</v>
      </c>
      <c r="B8" s="86">
        <v>7.27</v>
      </c>
      <c r="C8" s="82"/>
    </row>
    <row r="9" ht="23.25" customHeight="1" spans="1:3">
      <c r="A9" s="82" t="s">
        <v>96</v>
      </c>
      <c r="B9" s="85">
        <v>62.14</v>
      </c>
      <c r="C9" s="82"/>
    </row>
    <row r="10" ht="23.25" customHeight="1" spans="1:3">
      <c r="A10" s="82" t="s">
        <v>97</v>
      </c>
      <c r="B10" s="85">
        <v>32.02</v>
      </c>
      <c r="C10" s="82"/>
    </row>
    <row r="11" ht="23.25" customHeight="1" spans="1:3">
      <c r="A11" s="82" t="s">
        <v>98</v>
      </c>
      <c r="B11" s="85"/>
      <c r="C11" s="82"/>
    </row>
    <row r="12" ht="23.25" customHeight="1" spans="1:3">
      <c r="A12" s="82" t="s">
        <v>99</v>
      </c>
      <c r="B12" s="85">
        <v>9.6</v>
      </c>
      <c r="C12" s="82"/>
    </row>
    <row r="13" ht="23.25" customHeight="1" spans="1:3">
      <c r="A13" s="82" t="s">
        <v>100</v>
      </c>
      <c r="B13" s="85"/>
      <c r="C13" s="82"/>
    </row>
    <row r="14" ht="23.25" customHeight="1" spans="1:3">
      <c r="A14" s="82" t="s">
        <v>101</v>
      </c>
      <c r="B14" s="86">
        <v>0.14</v>
      </c>
      <c r="C14" s="82"/>
    </row>
    <row r="15" ht="23.25" customHeight="1" spans="1:3">
      <c r="A15" s="82" t="s">
        <v>102</v>
      </c>
      <c r="B15" s="86">
        <v>9.31</v>
      </c>
      <c r="C15" s="82"/>
    </row>
    <row r="16" ht="23.25" customHeight="1" spans="1:3">
      <c r="A16" s="82" t="s">
        <v>103</v>
      </c>
      <c r="B16" s="85">
        <v>18.98</v>
      </c>
      <c r="C16" s="82"/>
    </row>
    <row r="17" ht="23.25" customHeight="1" spans="1:3">
      <c r="A17" s="82" t="s">
        <v>104</v>
      </c>
      <c r="B17" s="86">
        <v>16.12</v>
      </c>
      <c r="C17" s="82"/>
    </row>
    <row r="18" ht="23.25" customHeight="1" spans="1:3">
      <c r="A18" s="82" t="s">
        <v>105</v>
      </c>
      <c r="B18" s="86">
        <v>2</v>
      </c>
      <c r="C18" s="82"/>
    </row>
    <row r="19" ht="23.25" customHeight="1" spans="1:3">
      <c r="A19" s="82" t="s">
        <v>106</v>
      </c>
      <c r="B19" s="85"/>
      <c r="C19" s="82"/>
    </row>
    <row r="20" ht="23.25" customHeight="1" spans="1:3">
      <c r="A20" s="82" t="s">
        <v>107</v>
      </c>
      <c r="B20" s="85"/>
      <c r="C20" s="82"/>
    </row>
    <row r="21" ht="23.25" customHeight="1" spans="1:3">
      <c r="A21" s="82" t="s">
        <v>108</v>
      </c>
      <c r="B21" s="85"/>
      <c r="C21" s="82"/>
    </row>
    <row r="22" ht="23.25" customHeight="1" spans="1:3">
      <c r="A22" s="82" t="s">
        <v>109</v>
      </c>
      <c r="B22" s="86">
        <v>1</v>
      </c>
      <c r="C22" s="82"/>
    </row>
    <row r="23" ht="23.25" customHeight="1" spans="1:3">
      <c r="A23" s="82" t="s">
        <v>110</v>
      </c>
      <c r="B23" s="86">
        <v>0.8</v>
      </c>
      <c r="C23" s="82"/>
    </row>
    <row r="24" ht="23.25" customHeight="1" spans="1:3">
      <c r="A24" s="82" t="s">
        <v>111</v>
      </c>
      <c r="B24" s="86">
        <v>0.42</v>
      </c>
      <c r="C24" s="82"/>
    </row>
    <row r="25" ht="23.25" customHeight="1" spans="1:3">
      <c r="A25" s="82" t="s">
        <v>112</v>
      </c>
      <c r="B25" s="86">
        <v>1.5</v>
      </c>
      <c r="C25" s="82"/>
    </row>
    <row r="26" ht="23.25" customHeight="1" spans="1:3">
      <c r="A26" s="82" t="s">
        <v>113</v>
      </c>
      <c r="B26" s="85"/>
      <c r="C26" s="82"/>
    </row>
    <row r="27" ht="23.25" customHeight="1" spans="1:3">
      <c r="A27" s="82" t="s">
        <v>114</v>
      </c>
      <c r="B27" s="85"/>
      <c r="C27" s="82"/>
    </row>
    <row r="28" ht="23.25" customHeight="1" spans="1:3">
      <c r="A28" s="82" t="s">
        <v>115</v>
      </c>
      <c r="B28" s="85"/>
      <c r="C28" s="82"/>
    </row>
    <row r="29" ht="23.25" customHeight="1" spans="1:3">
      <c r="A29" s="82" t="s">
        <v>116</v>
      </c>
      <c r="B29" s="85"/>
      <c r="C29" s="82"/>
    </row>
    <row r="30" ht="23.25" customHeight="1" spans="1:3">
      <c r="A30" s="82" t="s">
        <v>117</v>
      </c>
      <c r="B30" s="85"/>
      <c r="C30" s="82"/>
    </row>
    <row r="31" ht="23.25" customHeight="1" spans="1:3">
      <c r="A31" s="82" t="s">
        <v>118</v>
      </c>
      <c r="B31" s="85"/>
      <c r="C31" s="82"/>
    </row>
    <row r="32" ht="23.25" customHeight="1" spans="1:3">
      <c r="A32" s="82" t="s">
        <v>119</v>
      </c>
      <c r="B32" s="85"/>
      <c r="C32" s="82"/>
    </row>
    <row r="33" ht="23.25" customHeight="1" spans="1:3">
      <c r="A33" s="82" t="s">
        <v>120</v>
      </c>
      <c r="B33" s="85"/>
      <c r="C33" s="82"/>
    </row>
    <row r="34" ht="23.25" customHeight="1" spans="1:3">
      <c r="A34" s="82" t="s">
        <v>121</v>
      </c>
      <c r="B34" s="85"/>
      <c r="C34" s="82"/>
    </row>
    <row r="35" ht="23.25" customHeight="1" spans="1:3">
      <c r="A35" s="82" t="s">
        <v>122</v>
      </c>
      <c r="B35" s="85"/>
      <c r="C35" s="82"/>
    </row>
    <row r="36" ht="23.25" customHeight="1" spans="1:3">
      <c r="A36" s="82" t="s">
        <v>123</v>
      </c>
      <c r="B36" s="85"/>
      <c r="C36" s="82"/>
    </row>
    <row r="37" ht="23.25" customHeight="1" spans="1:3">
      <c r="A37" s="82" t="s">
        <v>124</v>
      </c>
      <c r="B37" s="85"/>
      <c r="C37" s="82"/>
    </row>
    <row r="38" ht="23.25" customHeight="1" spans="1:3">
      <c r="A38" s="82" t="s">
        <v>125</v>
      </c>
      <c r="B38" s="85"/>
      <c r="C38" s="82"/>
    </row>
    <row r="39" ht="23.25" customHeight="1" spans="1:3">
      <c r="A39" s="82" t="s">
        <v>126</v>
      </c>
      <c r="B39" s="85">
        <v>1.53</v>
      </c>
      <c r="C39" s="82"/>
    </row>
    <row r="40" ht="23.25" customHeight="1" spans="1:3">
      <c r="A40" s="82" t="s">
        <v>127</v>
      </c>
      <c r="B40" s="85">
        <v>3.06</v>
      </c>
      <c r="C40" s="82"/>
    </row>
    <row r="41" ht="23.25" customHeight="1" spans="1:3">
      <c r="A41" s="82" t="s">
        <v>128</v>
      </c>
      <c r="B41" s="85">
        <v>4.8</v>
      </c>
      <c r="C41" s="82"/>
    </row>
    <row r="42" ht="23.25" customHeight="1" spans="1:3">
      <c r="A42" s="82" t="s">
        <v>129</v>
      </c>
      <c r="B42" s="85"/>
      <c r="C42" s="82"/>
    </row>
    <row r="43" ht="23.25" customHeight="1" spans="1:3">
      <c r="A43" s="82" t="s">
        <v>130</v>
      </c>
      <c r="B43" s="85"/>
      <c r="C43" s="82"/>
    </row>
    <row r="44" ht="23.25" customHeight="1" spans="1:3">
      <c r="A44" s="87" t="s">
        <v>131</v>
      </c>
      <c r="B44" s="86">
        <v>1</v>
      </c>
      <c r="C44" s="82"/>
    </row>
    <row r="45" ht="23.25" customHeight="1" spans="1:3">
      <c r="A45" s="82" t="s">
        <v>132</v>
      </c>
      <c r="B45" s="86">
        <v>2.05</v>
      </c>
      <c r="C45" s="82"/>
    </row>
    <row r="46" ht="23.25" customHeight="1" spans="1:3">
      <c r="A46" s="82" t="s">
        <v>133</v>
      </c>
      <c r="B46" s="85"/>
      <c r="C46" s="82"/>
    </row>
    <row r="47" ht="23.25" customHeight="1" spans="1:3">
      <c r="A47" s="82" t="s">
        <v>134</v>
      </c>
      <c r="B47" s="85"/>
      <c r="C47" s="82"/>
    </row>
    <row r="48" ht="23.25" customHeight="1" spans="1:3">
      <c r="A48" s="82" t="s">
        <v>135</v>
      </c>
      <c r="B48" s="85"/>
      <c r="C48" s="82"/>
    </row>
    <row r="49" ht="23.25" customHeight="1" spans="1:7">
      <c r="A49" s="82" t="s">
        <v>136</v>
      </c>
      <c r="B49" s="85"/>
      <c r="C49" s="82"/>
      <c r="G49" s="88"/>
    </row>
    <row r="50" ht="23.25" customHeight="1" spans="1:3">
      <c r="A50" s="82" t="s">
        <v>137</v>
      </c>
      <c r="B50" s="86">
        <v>2.05</v>
      </c>
      <c r="C50" s="82"/>
    </row>
    <row r="51" ht="23.25" customHeight="1" spans="1:3">
      <c r="A51" s="82" t="s">
        <v>138</v>
      </c>
      <c r="B51" s="85"/>
      <c r="C51" s="82"/>
    </row>
    <row r="52" ht="23.25" customHeight="1" spans="1:3">
      <c r="A52" s="82" t="s">
        <v>139</v>
      </c>
      <c r="B52" s="85"/>
      <c r="C52" s="82"/>
    </row>
    <row r="53" ht="23.25" customHeight="1" spans="1:3">
      <c r="A53" s="82" t="s">
        <v>140</v>
      </c>
      <c r="B53" s="85"/>
      <c r="C53" s="82"/>
    </row>
    <row r="54" ht="23.25" customHeight="1" spans="1:3">
      <c r="A54" s="82" t="s">
        <v>141</v>
      </c>
      <c r="B54" s="85"/>
      <c r="C54" s="82"/>
    </row>
    <row r="55" ht="23.25" customHeight="1" spans="1:3">
      <c r="A55" s="82" t="s">
        <v>142</v>
      </c>
      <c r="B55" s="85"/>
      <c r="C55" s="82"/>
    </row>
    <row r="56" ht="23.25" customHeight="1" spans="1:3">
      <c r="A56" s="82" t="s">
        <v>143</v>
      </c>
      <c r="B56" s="85"/>
      <c r="C56" s="82"/>
    </row>
    <row r="57" ht="23.25" customHeight="1" spans="1:3">
      <c r="A57" s="80" t="s">
        <v>73</v>
      </c>
      <c r="B57" s="85">
        <f>B5+B17+B45</f>
        <v>265.62</v>
      </c>
      <c r="C57" s="8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144</v>
      </c>
      <c r="B1" s="61"/>
      <c r="C1" s="61"/>
      <c r="D1" s="61"/>
      <c r="E1" s="61"/>
      <c r="F1" s="61"/>
      <c r="G1" s="61"/>
      <c r="H1" s="61"/>
      <c r="I1" s="61"/>
      <c r="J1" s="69"/>
      <c r="K1" s="69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9"/>
      <c r="K2" s="69"/>
    </row>
    <row r="3" ht="29.25" customHeight="1" spans="1:11">
      <c r="A3" s="62" t="s">
        <v>145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0" t="s">
        <v>2</v>
      </c>
      <c r="K4" s="70"/>
    </row>
    <row r="5" ht="26.25" customHeight="1" spans="1:11">
      <c r="A5" s="64" t="s">
        <v>39</v>
      </c>
      <c r="B5" s="65"/>
      <c r="C5" s="64" t="s">
        <v>85</v>
      </c>
      <c r="D5" s="65"/>
      <c r="E5" s="65"/>
      <c r="F5" s="64" t="s">
        <v>86</v>
      </c>
      <c r="G5" s="65"/>
      <c r="H5" s="65"/>
      <c r="I5" s="64" t="s">
        <v>146</v>
      </c>
      <c r="J5" s="65"/>
      <c r="K5" s="65"/>
    </row>
    <row r="6" s="58" customFormat="1" ht="27.75" customHeight="1" spans="1:11">
      <c r="A6" s="64" t="s">
        <v>44</v>
      </c>
      <c r="B6" s="64" t="s">
        <v>45</v>
      </c>
      <c r="C6" s="64" t="s">
        <v>73</v>
      </c>
      <c r="D6" s="64" t="s">
        <v>76</v>
      </c>
      <c r="E6" s="64" t="s">
        <v>77</v>
      </c>
      <c r="F6" s="64" t="s">
        <v>73</v>
      </c>
      <c r="G6" s="64" t="s">
        <v>76</v>
      </c>
      <c r="H6" s="64" t="s">
        <v>77</v>
      </c>
      <c r="I6" s="64" t="s">
        <v>73</v>
      </c>
      <c r="J6" s="64" t="s">
        <v>76</v>
      </c>
      <c r="K6" s="64" t="s">
        <v>77</v>
      </c>
    </row>
    <row r="7" s="58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58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58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58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2"/>
      <c r="K13" s="52"/>
    </row>
    <row r="14" ht="30" customHeight="1" spans="1:11">
      <c r="A14" s="66"/>
      <c r="B14" s="52"/>
      <c r="C14" s="52"/>
      <c r="D14" s="52"/>
      <c r="E14" s="52"/>
      <c r="F14" s="52"/>
      <c r="G14" s="52"/>
      <c r="H14" s="52"/>
      <c r="I14" s="67"/>
      <c r="J14" s="52"/>
      <c r="K14" s="52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2"/>
      <c r="K15" s="52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2"/>
      <c r="K16" s="52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147</v>
      </c>
    </row>
    <row r="2" ht="19.5" customHeight="1" spans="1:2">
      <c r="A2" s="45"/>
      <c r="B2" s="46"/>
    </row>
    <row r="3" ht="30" customHeight="1" spans="1:2">
      <c r="A3" s="47" t="s">
        <v>148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86</v>
      </c>
    </row>
    <row r="6" ht="38.25" customHeight="1" spans="1:2">
      <c r="A6" s="51" t="s">
        <v>149</v>
      </c>
      <c r="B6" s="52">
        <v>4.8</v>
      </c>
    </row>
    <row r="7" ht="38.25" customHeight="1" spans="1:2">
      <c r="A7" s="52" t="s">
        <v>150</v>
      </c>
      <c r="B7" s="52"/>
    </row>
    <row r="8" ht="38.25" customHeight="1" spans="1:2">
      <c r="A8" s="52" t="s">
        <v>151</v>
      </c>
      <c r="B8" s="52"/>
    </row>
    <row r="9" ht="38.25" customHeight="1" spans="1:2">
      <c r="A9" s="53" t="s">
        <v>152</v>
      </c>
      <c r="B9" s="53">
        <v>4.8</v>
      </c>
    </row>
    <row r="10" ht="38.25" customHeight="1" spans="1:2">
      <c r="A10" s="54" t="s">
        <v>153</v>
      </c>
      <c r="B10" s="53">
        <v>4.8</v>
      </c>
    </row>
    <row r="11" ht="38.25" customHeight="1" spans="1:2">
      <c r="A11" s="55" t="s">
        <v>154</v>
      </c>
      <c r="B11" s="56"/>
    </row>
    <row r="12" ht="91.5" customHeight="1" spans="1:2">
      <c r="A12" s="57" t="s">
        <v>155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158</v>
      </c>
      <c r="B4" s="31" t="s">
        <v>159</v>
      </c>
      <c r="C4" s="31" t="s">
        <v>160</v>
      </c>
      <c r="D4" s="31" t="s">
        <v>161</v>
      </c>
      <c r="E4" s="8" t="s">
        <v>162</v>
      </c>
      <c r="F4" s="8"/>
      <c r="G4" s="8"/>
      <c r="H4" s="8"/>
      <c r="I4" s="8"/>
      <c r="J4" s="8"/>
      <c r="K4" s="8"/>
      <c r="L4" s="8"/>
      <c r="M4" s="8"/>
      <c r="N4" s="40" t="s">
        <v>163</v>
      </c>
    </row>
    <row r="5" ht="37.5" customHeight="1" spans="1:14">
      <c r="A5" s="9"/>
      <c r="B5" s="31"/>
      <c r="C5" s="31"/>
      <c r="D5" s="31"/>
      <c r="E5" s="10" t="s">
        <v>164</v>
      </c>
      <c r="F5" s="8" t="s">
        <v>40</v>
      </c>
      <c r="G5" s="8"/>
      <c r="H5" s="8"/>
      <c r="I5" s="8"/>
      <c r="J5" s="41"/>
      <c r="K5" s="41"/>
      <c r="L5" s="23" t="s">
        <v>165</v>
      </c>
      <c r="M5" s="23" t="s">
        <v>166</v>
      </c>
      <c r="N5" s="42"/>
    </row>
    <row r="6" ht="78.75" customHeight="1" spans="1:14">
      <c r="A6" s="13"/>
      <c r="B6" s="31"/>
      <c r="C6" s="31"/>
      <c r="D6" s="31"/>
      <c r="E6" s="10"/>
      <c r="F6" s="14" t="s">
        <v>167</v>
      </c>
      <c r="G6" s="10" t="s">
        <v>168</v>
      </c>
      <c r="H6" s="10" t="s">
        <v>169</v>
      </c>
      <c r="I6" s="10" t="s">
        <v>170</v>
      </c>
      <c r="J6" s="10" t="s">
        <v>171</v>
      </c>
      <c r="K6" s="24" t="s">
        <v>172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2018-05-04T01:38:00Z</cp:lastPrinted>
  <dcterms:modified xsi:type="dcterms:W3CDTF">2018-05-14T09:42:56Z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