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890" activeTab="3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<sst xmlns="http://schemas.openxmlformats.org/spreadsheetml/2006/main" count="164">
  <si>
    <t>附件1</t>
  </si>
  <si>
    <t>孝义市老干部活动中心2018年部门收支总表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</si>
  <si>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</si>
  <si>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</si>
  <si>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</si>
  <si>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</si>
  <si>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</si>
  <si>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</si>
  <si>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</si>
  <si>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</si>
  <si>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</si>
  <si>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</si>
  <si>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</si>
  <si>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</si>
  <si>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</si>
  <si>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</si>
  <si>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</si>
  <si>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</si>
  <si>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</si>
  <si>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</si>
  <si>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</si>
  <si>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</si>
  <si>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</si>
  <si>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</si>
  <si>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</si>
  <si>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</si>
  <si>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</si>
  <si>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</si>
  <si>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</si>
  <si>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</si>
  <si>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</si>
  <si>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</si>
  <si>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</si>
  <si>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</si>
  <si>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</si>
  <si>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</si>
  <si>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</si>
  <si>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</si>
  <si>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孝义市老部干活动中心2018年部门收入总表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</si>
  <si>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</si>
  <si>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</si>
  <si>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</si>
  <si>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</si>
  <si>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</si>
  <si>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</si>
  <si>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</si>
  <si>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</si>
  <si>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</si>
  <si>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</si>
  <si>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</si>
  <si>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2080503</t>
  </si>
  <si>
    <t xml:space="preserve">   离休人员管理机构</t>
  </si>
  <si>
    <t xml:space="preserve">   机关事业单位基本养老缴费支出</t>
  </si>
  <si>
    <t>住房保障支出</t>
  </si>
  <si>
    <t xml:space="preserve">  住房改革支出</t>
  </si>
  <si>
    <t xml:space="preserve">   住房公积金</t>
  </si>
  <si>
    <t>合计</t>
  </si>
  <si>
    <t>附件3</t>
  </si>
  <si>
    <t>孝义市老干部活动中心2018年部门支出总表</t>
  </si>
  <si>
    <t>基本支出</t>
  </si>
  <si>
    <t>项目支出</t>
  </si>
  <si>
    <t>附件4</t>
  </si>
  <si>
    <t>孝义市老干部活动中心2018年财政拨款收支总表</t>
  </si>
  <si>
    <t>小计</t>
  </si>
  <si>
    <t>政府性基金预算</t>
  </si>
  <si>
    <t>二、政府性基金预算</t>
  </si>
  <si>
    <t>附件5</t>
  </si>
  <si>
    <t>孝义市老干部活动中心2018年一般公共预算支出预算表</t>
  </si>
  <si>
    <t>2017年预算数</t>
  </si>
  <si>
    <t>2018年预算数</t>
  </si>
  <si>
    <t>2018年预算数比2017年预算数增减%</t>
  </si>
  <si>
    <t>附件6</t>
  </si>
  <si>
    <t>孝义市老干部活动中心2018年一般公共预算安排基本支出分经济科目表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</si>
  <si>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</si>
  <si>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</si>
  <si>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</si>
  <si>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</si>
  <si>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</si>
  <si>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</si>
  <si>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</si>
  <si>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</si>
  <si>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</si>
  <si>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</si>
  <si>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</si>
  <si>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</si>
  <si>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</si>
  <si>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</si>
  <si>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</si>
  <si>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</si>
  <si>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</si>
  <si>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</si>
  <si>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</si>
  <si>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</si>
  <si>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</si>
  <si>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</si>
  <si>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</si>
  <si>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</si>
  <si>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</si>
  <si>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</si>
  <si>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</si>
  <si>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</si>
  <si>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</si>
  <si>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</si>
  <si>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</si>
  <si>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</si>
  <si>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</si>
  <si>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</si>
  <si>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</si>
  <si>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</si>
  <si>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</si>
  <si>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</si>
  <si>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</si>
  <si>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</si>
  <si>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</si>
  <si>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</si>
  <si>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</si>
  <si>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</si>
  <si>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</si>
  <si>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</si>
  <si>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</si>
  <si>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</si>
  <si>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</si>
  <si>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</si>
  <si>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</si>
  <si>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</si>
  <si>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</si>
  <si>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</si>
  <si>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</si>
  <si>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孝义市老干部活动中心2018年政府性基金预算支出表</t>
  </si>
  <si>
    <t>2018年预算比2017年预算数增减</t>
  </si>
  <si>
    <t>附件8</t>
  </si>
  <si>
    <t>孝义市老干部活动中心2018年一般公共预算“三公”经费支出预算情况统计表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</si>
  <si>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</si>
  <si>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</si>
  <si>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</si>
  <si>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</si>
  <si>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</si>
  <si>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</si>
  <si>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</si>
  <si>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</si>
  <si>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孝义市老干部活动中心2018年政府采购预算表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</si>
  <si>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</si>
  <si>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</si>
  <si>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</si>
  <si>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</si>
  <si>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</si>
  <si>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</si>
  <si>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</si>
  <si>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</si>
  <si>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</si>
  <si>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</si>
  <si>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</si>
  <si>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</si>
  <si>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</si>
  <si>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</si>
  <si>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</si>
  <si>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</si>
  <si>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</si>
  <si>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孝义市老干部活动中心2018年政府购买服务支出预算表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</si>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</sst>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18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3" borderId="20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16" borderId="18" applyNumberFormat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30" fillId="31" borderId="1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 applyProtection="0"/>
  </cellStyleXfs>
  <cellXfs count="11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9" fillId="0" borderId="0" xfId="0" applyNumberFormat="1" applyFont="1" applyAlignment="1" applyProtection="1">
      <alignment horizontal="left"/>
    </xf>
    <xf numFmtId="177" fontId="5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177" fontId="10" fillId="0" borderId="0" xfId="0" applyNumberFormat="1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5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177" fontId="7" fillId="0" borderId="2" xfId="0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11" fillId="0" borderId="0" xfId="0" applyNumberFormat="1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177" fontId="0" fillId="0" borderId="2" xfId="0" applyNumberFormat="1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H26" sqref="H26"/>
    </sheetView>
  </sheetViews>
  <sheetFormatPr defaultColWidth="6.875" defaultRowHeight="11.25" outlineLevelCol="7"/>
  <cols>
    <col min="1" max="1" width="33" style="59" customWidth="1"/>
    <col min="2" max="4" width="9.25" style="79" customWidth="1"/>
    <col min="5" max="5" width="34.125" style="79" customWidth="1"/>
    <col min="6" max="8" width="10.25" style="79" customWidth="1"/>
    <col min="9" max="16384" width="6.875" style="59"/>
  </cols>
  <sheetData>
    <row r="1" ht="16.5" customHeight="1" spans="1:8">
      <c r="A1" s="44" t="s">
        <v>0</v>
      </c>
      <c r="B1" s="100"/>
      <c r="C1" s="100"/>
      <c r="D1" s="92"/>
      <c r="E1" s="92"/>
      <c r="F1" s="92"/>
      <c r="G1" s="92"/>
      <c r="H1" s="93"/>
    </row>
    <row r="2" ht="18.75" customHeight="1" spans="1:8">
      <c r="A2" s="94"/>
      <c r="B2" s="110"/>
      <c r="C2" s="110"/>
      <c r="D2" s="92"/>
      <c r="E2" s="92"/>
      <c r="F2" s="92"/>
      <c r="G2" s="92"/>
      <c r="H2" s="93"/>
    </row>
    <row r="3" ht="21" customHeight="1" spans="1:8">
      <c r="A3" s="47" t="s">
        <v>1</v>
      </c>
      <c r="B3" s="95"/>
      <c r="C3" s="95"/>
      <c r="D3" s="95"/>
      <c r="E3" s="95"/>
      <c r="F3" s="95"/>
      <c r="G3" s="95"/>
      <c r="H3" s="95"/>
    </row>
    <row r="4" ht="14.25" customHeight="1" spans="1:8">
      <c r="A4" s="96"/>
      <c r="B4" s="97"/>
      <c r="C4" s="97"/>
      <c r="D4" s="97"/>
      <c r="E4" s="97"/>
      <c r="F4" s="97"/>
      <c r="G4" s="97"/>
      <c r="H4" s="98" t="s">
        <v>2</v>
      </c>
    </row>
    <row r="5" ht="24" customHeight="1" spans="1:8">
      <c r="A5" s="119" t="s">
        <v>3</v>
      </c>
      <c r="B5" s="84"/>
      <c r="C5" s="84"/>
      <c r="D5" s="84"/>
      <c r="E5" s="120" t="s">
        <v>4</v>
      </c>
      <c r="F5" s="84"/>
      <c r="G5" s="84"/>
      <c r="H5" s="84"/>
    </row>
    <row r="6" ht="24" customHeight="1" spans="1:8">
      <c r="A6" s="121" t="s">
        <v>5</v>
      </c>
      <c r="B6" s="112" t="s">
        <v>6</v>
      </c>
      <c r="C6" s="113"/>
      <c r="D6" s="114"/>
      <c r="E6" s="106" t="s">
        <v>7</v>
      </c>
      <c r="F6" s="112" t="s">
        <v>6</v>
      </c>
      <c r="G6" s="113"/>
      <c r="H6" s="114"/>
    </row>
    <row r="7" ht="48.75" customHeight="1" spans="1:8">
      <c r="A7" s="115"/>
      <c r="B7" s="107" t="s">
        <v>8</v>
      </c>
      <c r="C7" s="107" t="s">
        <v>9</v>
      </c>
      <c r="D7" s="107" t="s">
        <v>10</v>
      </c>
      <c r="E7" s="108"/>
      <c r="F7" s="107" t="s">
        <v>8</v>
      </c>
      <c r="G7" s="107" t="s">
        <v>9</v>
      </c>
      <c r="H7" s="107" t="s">
        <v>10</v>
      </c>
    </row>
    <row r="8" ht="24" customHeight="1" spans="1:8">
      <c r="A8" s="52" t="s">
        <v>11</v>
      </c>
      <c r="B8" s="88">
        <v>294.64</v>
      </c>
      <c r="C8" s="88">
        <v>333.19</v>
      </c>
      <c r="D8" s="87">
        <f>(C8-B8)/B8*100</f>
        <v>13.083763236492</v>
      </c>
      <c r="E8" s="85" t="s">
        <v>12</v>
      </c>
      <c r="F8" s="85"/>
      <c r="G8" s="85"/>
      <c r="H8" s="87"/>
    </row>
    <row r="9" ht="24" customHeight="1" spans="1:8">
      <c r="A9" s="52" t="s">
        <v>13</v>
      </c>
      <c r="B9" s="88"/>
      <c r="C9" s="88"/>
      <c r="D9" s="87"/>
      <c r="E9" s="85" t="s">
        <v>14</v>
      </c>
      <c r="F9" s="85"/>
      <c r="G9" s="85"/>
      <c r="H9" s="87"/>
    </row>
    <row r="10" ht="24" customHeight="1" spans="1:8">
      <c r="A10" s="52" t="s">
        <v>15</v>
      </c>
      <c r="B10" s="88"/>
      <c r="C10" s="88"/>
      <c r="D10" s="88"/>
      <c r="E10" s="85" t="s">
        <v>16</v>
      </c>
      <c r="F10" s="85"/>
      <c r="G10" s="85"/>
      <c r="H10" s="87"/>
    </row>
    <row r="11" ht="24" customHeight="1" spans="1:8">
      <c r="A11" s="52" t="s">
        <v>17</v>
      </c>
      <c r="B11" s="88"/>
      <c r="C11" s="88"/>
      <c r="D11" s="88"/>
      <c r="E11" s="88" t="s">
        <v>18</v>
      </c>
      <c r="F11" s="88"/>
      <c r="G11" s="88"/>
      <c r="H11" s="87"/>
    </row>
    <row r="12" ht="24" customHeight="1" spans="1:8">
      <c r="A12" s="52"/>
      <c r="B12" s="88"/>
      <c r="C12" s="88"/>
      <c r="D12" s="88"/>
      <c r="E12" s="85" t="s">
        <v>19</v>
      </c>
      <c r="F12" s="85"/>
      <c r="G12" s="85"/>
      <c r="H12" s="87"/>
    </row>
    <row r="13" ht="24" customHeight="1" spans="1:8">
      <c r="A13" s="52"/>
      <c r="B13" s="88"/>
      <c r="C13" s="88"/>
      <c r="D13" s="88"/>
      <c r="E13" s="85" t="s">
        <v>20</v>
      </c>
      <c r="F13" s="85"/>
      <c r="G13" s="85"/>
      <c r="H13" s="87"/>
    </row>
    <row r="14" ht="24" customHeight="1" spans="1:8">
      <c r="A14" s="52"/>
      <c r="B14" s="88"/>
      <c r="C14" s="88"/>
      <c r="D14" s="88"/>
      <c r="E14" s="88" t="s">
        <v>21</v>
      </c>
      <c r="F14" s="88"/>
      <c r="G14" s="88"/>
      <c r="H14" s="88"/>
    </row>
    <row r="15" ht="24" customHeight="1" spans="1:8">
      <c r="A15" s="52"/>
      <c r="B15" s="88"/>
      <c r="C15" s="88"/>
      <c r="D15" s="88"/>
      <c r="E15" s="88" t="s">
        <v>22</v>
      </c>
      <c r="F15" s="116">
        <v>282.48</v>
      </c>
      <c r="G15" s="116">
        <v>320.41</v>
      </c>
      <c r="H15" s="88">
        <v>13.43</v>
      </c>
    </row>
    <row r="16" ht="24" customHeight="1" spans="1:8">
      <c r="A16" s="52"/>
      <c r="B16" s="88"/>
      <c r="C16" s="88"/>
      <c r="D16" s="88"/>
      <c r="E16" s="85" t="s">
        <v>23</v>
      </c>
      <c r="F16" s="117"/>
      <c r="G16" s="117"/>
      <c r="H16" s="88"/>
    </row>
    <row r="17" ht="24" customHeight="1" spans="1:8">
      <c r="A17" s="52"/>
      <c r="B17" s="88"/>
      <c r="C17" s="88"/>
      <c r="D17" s="88"/>
      <c r="E17" s="85" t="s">
        <v>24</v>
      </c>
      <c r="F17" s="117"/>
      <c r="G17" s="117"/>
      <c r="H17" s="88"/>
    </row>
    <row r="18" ht="24" customHeight="1" spans="1:8">
      <c r="A18" s="52"/>
      <c r="B18" s="88"/>
      <c r="C18" s="88"/>
      <c r="D18" s="88"/>
      <c r="E18" s="88" t="s">
        <v>25</v>
      </c>
      <c r="F18" s="116"/>
      <c r="G18" s="116"/>
      <c r="H18" s="88"/>
    </row>
    <row r="19" ht="24" customHeight="1" spans="1:8">
      <c r="A19" s="52"/>
      <c r="B19" s="88"/>
      <c r="C19" s="88"/>
      <c r="D19" s="88"/>
      <c r="E19" s="88" t="s">
        <v>26</v>
      </c>
      <c r="F19" s="88"/>
      <c r="G19" s="88"/>
      <c r="H19" s="88"/>
    </row>
    <row r="20" ht="24" customHeight="1" spans="1:8">
      <c r="A20" s="52"/>
      <c r="B20" s="88"/>
      <c r="C20" s="88"/>
      <c r="D20" s="88"/>
      <c r="E20" s="88" t="s">
        <v>27</v>
      </c>
      <c r="F20" s="88"/>
      <c r="G20" s="88"/>
      <c r="H20" s="88"/>
    </row>
    <row r="21" ht="24" customHeight="1" spans="1:8">
      <c r="A21" s="52"/>
      <c r="B21" s="88"/>
      <c r="C21" s="88"/>
      <c r="D21" s="88"/>
      <c r="E21" s="88" t="s">
        <v>28</v>
      </c>
      <c r="F21" s="88"/>
      <c r="G21" s="88"/>
      <c r="H21" s="88"/>
    </row>
    <row r="22" ht="24" customHeight="1" spans="1:8">
      <c r="A22" s="52"/>
      <c r="B22" s="88"/>
      <c r="C22" s="88"/>
      <c r="D22" s="88"/>
      <c r="E22" s="88" t="s">
        <v>29</v>
      </c>
      <c r="F22" s="88"/>
      <c r="G22" s="88"/>
      <c r="H22" s="88"/>
    </row>
    <row r="23" ht="24" customHeight="1" spans="1:8">
      <c r="A23" s="52"/>
      <c r="B23" s="88"/>
      <c r="C23" s="88"/>
      <c r="D23" s="88"/>
      <c r="E23" s="88" t="s">
        <v>30</v>
      </c>
      <c r="F23" s="88"/>
      <c r="G23" s="88"/>
      <c r="H23" s="88"/>
    </row>
    <row r="24" ht="24" customHeight="1" spans="1:8">
      <c r="A24" s="52"/>
      <c r="B24" s="88"/>
      <c r="C24" s="88"/>
      <c r="D24" s="88"/>
      <c r="E24" s="88" t="s">
        <v>31</v>
      </c>
      <c r="F24" s="88"/>
      <c r="G24" s="88"/>
      <c r="H24" s="88"/>
    </row>
    <row r="25" ht="24" customHeight="1" spans="1:8">
      <c r="A25" s="52"/>
      <c r="B25" s="88"/>
      <c r="C25" s="88"/>
      <c r="D25" s="88"/>
      <c r="E25" s="88" t="s">
        <v>32</v>
      </c>
      <c r="F25" s="88">
        <v>12.16</v>
      </c>
      <c r="G25" s="88">
        <v>12.78</v>
      </c>
      <c r="H25" s="88">
        <v>5.1</v>
      </c>
    </row>
    <row r="26" ht="24" customHeight="1" spans="1:8">
      <c r="A26" s="52"/>
      <c r="B26" s="88"/>
      <c r="C26" s="88"/>
      <c r="D26" s="88"/>
      <c r="E26" s="88" t="s">
        <v>33</v>
      </c>
      <c r="F26" s="88"/>
      <c r="G26" s="88"/>
      <c r="H26" s="88"/>
    </row>
    <row r="27" ht="24" customHeight="1" spans="1:8">
      <c r="A27" s="52"/>
      <c r="B27" s="88"/>
      <c r="C27" s="88"/>
      <c r="D27" s="88"/>
      <c r="E27" s="88" t="s">
        <v>34</v>
      </c>
      <c r="F27" s="88"/>
      <c r="G27" s="88"/>
      <c r="H27" s="88"/>
    </row>
    <row r="28" ht="24" customHeight="1" spans="1:8">
      <c r="A28" s="52"/>
      <c r="B28" s="88"/>
      <c r="C28" s="88"/>
      <c r="D28" s="88"/>
      <c r="E28" s="118"/>
      <c r="F28" s="118"/>
      <c r="G28" s="118"/>
      <c r="H28" s="88"/>
    </row>
    <row r="29" ht="24" customHeight="1" spans="1:8">
      <c r="A29" s="63" t="s">
        <v>35</v>
      </c>
      <c r="B29" s="84">
        <f>SUM(B8:B28)</f>
        <v>294.64</v>
      </c>
      <c r="C29" s="84">
        <f>SUM(C8:C28)</f>
        <v>333.19</v>
      </c>
      <c r="D29" s="84">
        <f>SUM(D8:D28)</f>
        <v>13.083763236492</v>
      </c>
      <c r="E29" s="84" t="s">
        <v>36</v>
      </c>
      <c r="F29" s="84">
        <f>SUM(F8:F28)</f>
        <v>294.64</v>
      </c>
      <c r="G29" s="84">
        <f>SUM(G8:G28)</f>
        <v>333.19</v>
      </c>
      <c r="H29" s="84">
        <v>13.08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showGridLines="0" showZeros="0" topLeftCell="A4" workbookViewId="0">
      <selection activeCell="J8" sqref="J8"/>
    </sheetView>
  </sheetViews>
  <sheetFormatPr defaultColWidth="6.875" defaultRowHeight="11.25" outlineLevelCol="6"/>
  <cols>
    <col min="1" max="1" width="11.75" style="59" customWidth="1"/>
    <col min="2" max="2" width="31.375" style="59" customWidth="1"/>
    <col min="3" max="5" width="14.625" style="79" customWidth="1"/>
    <col min="6" max="6" width="12" style="79" customWidth="1"/>
    <col min="7" max="7" width="15.625" style="79" customWidth="1"/>
    <col min="8" max="16384" width="6.875" style="59"/>
  </cols>
  <sheetData>
    <row r="1" ht="16.5" customHeight="1" spans="1:7">
      <c r="A1" s="60" t="s">
        <v>37</v>
      </c>
      <c r="B1" s="61"/>
      <c r="C1" s="80"/>
      <c r="D1" s="90"/>
      <c r="E1" s="90"/>
      <c r="F1" s="90"/>
      <c r="G1" s="90"/>
    </row>
    <row r="2" ht="29.25" customHeight="1" spans="1:7">
      <c r="A2" s="62" t="s">
        <v>38</v>
      </c>
      <c r="B2" s="62"/>
      <c r="C2" s="81"/>
      <c r="D2" s="81"/>
      <c r="E2" s="81"/>
      <c r="F2" s="81"/>
      <c r="G2" s="81"/>
    </row>
    <row r="3" ht="26.25" customHeight="1" spans="1:7">
      <c r="A3" s="44"/>
      <c r="B3" s="44"/>
      <c r="C3" s="100"/>
      <c r="D3" s="100"/>
      <c r="E3" s="100"/>
      <c r="F3" s="100"/>
      <c r="G3" s="101" t="s">
        <v>2</v>
      </c>
    </row>
    <row r="4" ht="26.25" customHeight="1" spans="1:7">
      <c r="A4" s="63" t="s">
        <v>39</v>
      </c>
      <c r="B4" s="63"/>
      <c r="C4" s="106" t="s">
        <v>35</v>
      </c>
      <c r="D4" s="107" t="s">
        <v>40</v>
      </c>
      <c r="E4" s="107" t="s">
        <v>41</v>
      </c>
      <c r="F4" s="107" t="s">
        <v>42</v>
      </c>
      <c r="G4" s="106" t="s">
        <v>43</v>
      </c>
    </row>
    <row r="5" s="58" customFormat="1" ht="47.25" customHeight="1" spans="1:7">
      <c r="A5" s="63" t="s">
        <v>44</v>
      </c>
      <c r="B5" s="63" t="s">
        <v>45</v>
      </c>
      <c r="C5" s="108"/>
      <c r="D5" s="107"/>
      <c r="E5" s="107"/>
      <c r="F5" s="107"/>
      <c r="G5" s="108"/>
    </row>
    <row r="6" s="58" customFormat="1" ht="25.5" customHeight="1" spans="1:7">
      <c r="A6" s="64" t="s">
        <v>46</v>
      </c>
      <c r="B6" s="65" t="s">
        <v>47</v>
      </c>
      <c r="C6" s="85">
        <f>D6+E6+F6+G6</f>
        <v>320.4</v>
      </c>
      <c r="D6" s="87">
        <f>D7</f>
        <v>320.4</v>
      </c>
      <c r="E6" s="87"/>
      <c r="F6" s="87"/>
      <c r="G6" s="87"/>
    </row>
    <row r="7" s="58" customFormat="1" ht="25.5" customHeight="1" spans="1:7">
      <c r="A7" s="64" t="s">
        <v>48</v>
      </c>
      <c r="B7" s="65" t="s">
        <v>49</v>
      </c>
      <c r="C7" s="85">
        <f>D7+E7+F7+G7</f>
        <v>320.4</v>
      </c>
      <c r="D7" s="87">
        <f>D8+D9</f>
        <v>320.4</v>
      </c>
      <c r="E7" s="87"/>
      <c r="F7" s="87"/>
      <c r="G7" s="87"/>
    </row>
    <row r="8" s="58" customFormat="1" ht="25.5" customHeight="1" spans="1:7">
      <c r="A8" s="64" t="s">
        <v>50</v>
      </c>
      <c r="B8" s="65" t="s">
        <v>51</v>
      </c>
      <c r="C8" s="85">
        <f>D8+E8+F8+G8</f>
        <v>288.46</v>
      </c>
      <c r="D8" s="87">
        <v>288.46</v>
      </c>
      <c r="E8" s="87"/>
      <c r="F8" s="87"/>
      <c r="G8" s="87"/>
    </row>
    <row r="9" customFormat="1" ht="25.5" customHeight="1" spans="1:7">
      <c r="A9" s="86">
        <v>2080505</v>
      </c>
      <c r="B9" s="66" t="s">
        <v>52</v>
      </c>
      <c r="C9" s="85">
        <f t="shared" ref="C9:C16" si="0">D9+E9+F9+G9</f>
        <v>31.94</v>
      </c>
      <c r="D9" s="109">
        <v>31.94</v>
      </c>
      <c r="E9" s="109"/>
      <c r="F9" s="109"/>
      <c r="G9" s="109"/>
    </row>
    <row r="10" customFormat="1" ht="25.5" customHeight="1" spans="1:7">
      <c r="A10" s="86">
        <v>221</v>
      </c>
      <c r="B10" s="52" t="s">
        <v>53</v>
      </c>
      <c r="C10" s="85">
        <f t="shared" si="0"/>
        <v>12.79</v>
      </c>
      <c r="D10" s="88">
        <f>D11</f>
        <v>12.79</v>
      </c>
      <c r="E10" s="88"/>
      <c r="F10" s="88"/>
      <c r="G10" s="88"/>
    </row>
    <row r="11" customFormat="1" ht="25.5" customHeight="1" spans="1:7">
      <c r="A11" s="86">
        <v>22102</v>
      </c>
      <c r="B11" s="65" t="s">
        <v>54</v>
      </c>
      <c r="C11" s="85">
        <f t="shared" si="0"/>
        <v>12.79</v>
      </c>
      <c r="D11" s="88">
        <f>D12</f>
        <v>12.79</v>
      </c>
      <c r="E11" s="88"/>
      <c r="F11" s="88"/>
      <c r="G11" s="88"/>
    </row>
    <row r="12" customFormat="1" ht="25.5" customHeight="1" spans="1:7">
      <c r="A12" s="86">
        <v>2210201</v>
      </c>
      <c r="B12" s="52" t="s">
        <v>55</v>
      </c>
      <c r="C12" s="85">
        <f t="shared" si="0"/>
        <v>12.79</v>
      </c>
      <c r="D12" s="88">
        <v>12.79</v>
      </c>
      <c r="E12" s="88"/>
      <c r="F12" s="88"/>
      <c r="G12" s="88"/>
    </row>
    <row r="13" customFormat="1" ht="25.5" customHeight="1" spans="1:7">
      <c r="A13" s="64"/>
      <c r="B13" s="65"/>
      <c r="C13" s="85">
        <f t="shared" si="0"/>
        <v>0</v>
      </c>
      <c r="D13" s="88"/>
      <c r="E13" s="88"/>
      <c r="F13" s="88"/>
      <c r="G13" s="88"/>
    </row>
    <row r="14" ht="25.5" customHeight="1" spans="1:7">
      <c r="A14" s="64"/>
      <c r="B14" s="65"/>
      <c r="C14" s="85">
        <f t="shared" si="0"/>
        <v>0</v>
      </c>
      <c r="D14" s="88"/>
      <c r="E14" s="88"/>
      <c r="F14" s="88"/>
      <c r="G14" s="88"/>
    </row>
    <row r="15" ht="25.5" customHeight="1" spans="1:7">
      <c r="A15" s="64"/>
      <c r="B15" s="65"/>
      <c r="C15" s="85">
        <f t="shared" si="0"/>
        <v>0</v>
      </c>
      <c r="D15" s="88"/>
      <c r="E15" s="88"/>
      <c r="F15" s="88"/>
      <c r="G15" s="88"/>
    </row>
    <row r="16" ht="25.5" customHeight="1" spans="1:7">
      <c r="A16" s="64"/>
      <c r="B16" s="89" t="s">
        <v>56</v>
      </c>
      <c r="C16" s="85">
        <f>C6+C10</f>
        <v>333.19</v>
      </c>
      <c r="D16" s="85">
        <f>D6+D10</f>
        <v>333.19</v>
      </c>
      <c r="E16" s="85">
        <f>E6+E10</f>
        <v>0</v>
      </c>
      <c r="F16" s="85">
        <f>F6+F10</f>
        <v>0</v>
      </c>
      <c r="G16" s="85">
        <f>G6+G10</f>
        <v>0</v>
      </c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showZeros="0" workbookViewId="0">
      <selection activeCell="A15" sqref="A15:A16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79" customWidth="1"/>
    <col min="6" max="16384" width="6.875" style="59"/>
  </cols>
  <sheetData>
    <row r="1" ht="16.5" customHeight="1" spans="1:5">
      <c r="A1" s="60" t="s">
        <v>57</v>
      </c>
      <c r="B1" s="61"/>
      <c r="C1" s="80"/>
      <c r="D1" s="90"/>
      <c r="E1" s="90"/>
    </row>
    <row r="2" ht="16.5" customHeight="1" spans="1:5">
      <c r="A2" s="61"/>
      <c r="B2" s="61"/>
      <c r="C2" s="80"/>
      <c r="D2" s="90"/>
      <c r="E2" s="90"/>
    </row>
    <row r="3" ht="29.25" customHeight="1" spans="1:5">
      <c r="A3" s="62" t="s">
        <v>58</v>
      </c>
      <c r="B3" s="62"/>
      <c r="C3" s="81"/>
      <c r="D3" s="81"/>
      <c r="E3" s="81"/>
    </row>
    <row r="4" ht="26.25" customHeight="1" spans="1:5">
      <c r="A4" s="44"/>
      <c r="B4" s="44"/>
      <c r="C4" s="100"/>
      <c r="D4" s="100"/>
      <c r="E4" s="101" t="s">
        <v>2</v>
      </c>
    </row>
    <row r="5" ht="26.25" customHeight="1" spans="1:5">
      <c r="A5" s="102" t="s">
        <v>39</v>
      </c>
      <c r="B5" s="103"/>
      <c r="C5" s="104" t="s">
        <v>36</v>
      </c>
      <c r="D5" s="104" t="s">
        <v>59</v>
      </c>
      <c r="E5" s="104" t="s">
        <v>60</v>
      </c>
    </row>
    <row r="6" s="58" customFormat="1" ht="27.75" customHeight="1" spans="1:5">
      <c r="A6" s="63" t="s">
        <v>44</v>
      </c>
      <c r="B6" s="63" t="s">
        <v>45</v>
      </c>
      <c r="C6" s="105"/>
      <c r="D6" s="105"/>
      <c r="E6" s="105"/>
    </row>
    <row r="7" s="58" customFormat="1" ht="30" customHeight="1" spans="1:5">
      <c r="A7" s="64" t="s">
        <v>46</v>
      </c>
      <c r="B7" s="65" t="s">
        <v>47</v>
      </c>
      <c r="C7" s="85">
        <f t="shared" ref="C7:C13" si="0">D7+E7</f>
        <v>320.4</v>
      </c>
      <c r="D7" s="87">
        <f>D8</f>
        <v>286.37</v>
      </c>
      <c r="E7" s="87">
        <v>34.03</v>
      </c>
    </row>
    <row r="8" s="58" customFormat="1" ht="30" customHeight="1" spans="1:5">
      <c r="A8" s="64" t="s">
        <v>48</v>
      </c>
      <c r="B8" s="65" t="s">
        <v>49</v>
      </c>
      <c r="C8" s="85">
        <f t="shared" si="0"/>
        <v>320.4</v>
      </c>
      <c r="D8" s="87">
        <f>D9+D10</f>
        <v>286.37</v>
      </c>
      <c r="E8" s="87">
        <f>E9</f>
        <v>34.03</v>
      </c>
    </row>
    <row r="9" s="58" customFormat="1" ht="30" customHeight="1" spans="1:5">
      <c r="A9" s="64" t="s">
        <v>50</v>
      </c>
      <c r="B9" s="65" t="s">
        <v>51</v>
      </c>
      <c r="C9" s="85">
        <f t="shared" si="0"/>
        <v>288.46</v>
      </c>
      <c r="D9" s="87">
        <v>254.43</v>
      </c>
      <c r="E9" s="87">
        <v>34.03</v>
      </c>
    </row>
    <row r="10" customFormat="1" ht="30" customHeight="1" spans="1:5">
      <c r="A10" s="86">
        <v>2080505</v>
      </c>
      <c r="B10" s="66" t="s">
        <v>52</v>
      </c>
      <c r="C10" s="85">
        <f t="shared" si="0"/>
        <v>31.94</v>
      </c>
      <c r="D10" s="88">
        <v>31.94</v>
      </c>
      <c r="E10" s="88"/>
    </row>
    <row r="11" customFormat="1" ht="30" customHeight="1" spans="1:5">
      <c r="A11" s="86">
        <v>221</v>
      </c>
      <c r="B11" s="52" t="s">
        <v>53</v>
      </c>
      <c r="C11" s="85">
        <f t="shared" si="0"/>
        <v>12.79</v>
      </c>
      <c r="D11" s="88">
        <f>D13</f>
        <v>12.79</v>
      </c>
      <c r="E11" s="88"/>
    </row>
    <row r="12" ht="30" customHeight="1" spans="1:5">
      <c r="A12" s="86">
        <v>22102</v>
      </c>
      <c r="B12" s="65" t="s">
        <v>54</v>
      </c>
      <c r="C12" s="85">
        <f t="shared" si="0"/>
        <v>12.79</v>
      </c>
      <c r="D12" s="88">
        <f>D13</f>
        <v>12.79</v>
      </c>
      <c r="E12" s="88"/>
    </row>
    <row r="13" ht="30" customHeight="1" spans="1:5">
      <c r="A13" s="86">
        <v>2210201</v>
      </c>
      <c r="B13" s="52" t="s">
        <v>55</v>
      </c>
      <c r="C13" s="85">
        <f t="shared" si="0"/>
        <v>12.79</v>
      </c>
      <c r="D13" s="88">
        <v>12.79</v>
      </c>
      <c r="E13" s="88"/>
    </row>
    <row r="14" ht="30" customHeight="1" spans="1:5">
      <c r="A14" s="86"/>
      <c r="B14" s="52"/>
      <c r="C14" s="85"/>
      <c r="D14" s="88"/>
      <c r="E14" s="88"/>
    </row>
    <row r="15" ht="30" customHeight="1" spans="1:5">
      <c r="A15" s="64"/>
      <c r="B15" s="65"/>
      <c r="C15" s="85"/>
      <c r="D15" s="88"/>
      <c r="E15" s="88"/>
    </row>
    <row r="16" ht="30" customHeight="1" spans="1:5">
      <c r="A16" s="64"/>
      <c r="B16" s="89" t="s">
        <v>56</v>
      </c>
      <c r="C16" s="85">
        <f>C7+C11</f>
        <v>333.19</v>
      </c>
      <c r="D16" s="85">
        <f>D7+D11</f>
        <v>299.16</v>
      </c>
      <c r="E16" s="85">
        <f>E7+E11</f>
        <v>34.03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workbookViewId="0">
      <selection activeCell="H15" sqref="H15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79" customWidth="1"/>
    <col min="5" max="6" width="17.125" style="79" customWidth="1"/>
    <col min="7" max="16384" width="6.875" style="59"/>
  </cols>
  <sheetData>
    <row r="1" ht="16.5" customHeight="1" spans="1:6">
      <c r="A1" s="44" t="s">
        <v>61</v>
      </c>
      <c r="B1" s="91"/>
      <c r="C1" s="91"/>
      <c r="D1" s="92"/>
      <c r="E1" s="92"/>
      <c r="F1" s="93"/>
    </row>
    <row r="2" ht="18.75" customHeight="1" spans="1:6">
      <c r="A2" s="94"/>
      <c r="B2" s="91"/>
      <c r="C2" s="91"/>
      <c r="D2" s="92"/>
      <c r="E2" s="92"/>
      <c r="F2" s="93"/>
    </row>
    <row r="3" ht="21" customHeight="1" spans="1:6">
      <c r="A3" s="47" t="s">
        <v>62</v>
      </c>
      <c r="B3" s="47"/>
      <c r="C3" s="47"/>
      <c r="D3" s="95"/>
      <c r="E3" s="95"/>
      <c r="F3" s="95"/>
    </row>
    <row r="4" ht="14.25" customHeight="1" spans="1:6">
      <c r="A4" s="96"/>
      <c r="B4" s="96"/>
      <c r="C4" s="96"/>
      <c r="D4" s="97"/>
      <c r="E4" s="97"/>
      <c r="F4" s="98" t="s">
        <v>2</v>
      </c>
    </row>
    <row r="5" ht="24" customHeight="1" spans="1:6">
      <c r="A5" s="119" t="s">
        <v>3</v>
      </c>
      <c r="B5" s="63"/>
      <c r="C5" s="119" t="s">
        <v>4</v>
      </c>
      <c r="D5" s="84"/>
      <c r="E5" s="84"/>
      <c r="F5" s="84"/>
    </row>
    <row r="6" ht="24" customHeight="1" spans="1:6">
      <c r="A6" s="119" t="s">
        <v>5</v>
      </c>
      <c r="B6" s="119" t="s">
        <v>6</v>
      </c>
      <c r="C6" s="63" t="s">
        <v>39</v>
      </c>
      <c r="D6" s="84" t="s">
        <v>6</v>
      </c>
      <c r="E6" s="84"/>
      <c r="F6" s="84"/>
    </row>
    <row r="7" ht="24" customHeight="1" spans="1:6">
      <c r="A7" s="63"/>
      <c r="B7" s="63"/>
      <c r="C7" s="63"/>
      <c r="D7" s="84" t="s">
        <v>63</v>
      </c>
      <c r="E7" s="84" t="s">
        <v>40</v>
      </c>
      <c r="F7" s="84" t="s">
        <v>64</v>
      </c>
    </row>
    <row r="8" ht="24" customHeight="1" spans="1:6">
      <c r="A8" s="52" t="s">
        <v>11</v>
      </c>
      <c r="B8" s="69">
        <v>333.19</v>
      </c>
      <c r="C8" s="65" t="s">
        <v>12</v>
      </c>
      <c r="D8" s="85"/>
      <c r="E8" s="85"/>
      <c r="F8" s="87"/>
    </row>
    <row r="9" ht="24" customHeight="1" spans="1:6">
      <c r="A9" s="52" t="s">
        <v>65</v>
      </c>
      <c r="B9" s="69"/>
      <c r="C9" s="65" t="s">
        <v>14</v>
      </c>
      <c r="D9" s="85"/>
      <c r="E9" s="85"/>
      <c r="F9" s="87"/>
    </row>
    <row r="10" ht="24" customHeight="1" spans="1:6">
      <c r="A10" s="52"/>
      <c r="B10" s="52"/>
      <c r="C10" s="65" t="s">
        <v>16</v>
      </c>
      <c r="D10" s="85"/>
      <c r="E10" s="85"/>
      <c r="F10" s="87"/>
    </row>
    <row r="11" ht="24" customHeight="1" spans="1:6">
      <c r="A11" s="52"/>
      <c r="B11" s="52"/>
      <c r="C11" s="52" t="s">
        <v>18</v>
      </c>
      <c r="D11" s="88"/>
      <c r="E11" s="88"/>
      <c r="F11" s="87"/>
    </row>
    <row r="12" ht="24" customHeight="1" spans="1:6">
      <c r="A12" s="52"/>
      <c r="B12" s="52"/>
      <c r="C12" s="65" t="s">
        <v>19</v>
      </c>
      <c r="D12" s="85"/>
      <c r="E12" s="85"/>
      <c r="F12" s="87"/>
    </row>
    <row r="13" ht="24" customHeight="1" spans="1:6">
      <c r="A13" s="52"/>
      <c r="B13" s="52"/>
      <c r="C13" s="65" t="s">
        <v>20</v>
      </c>
      <c r="D13" s="85"/>
      <c r="E13" s="85"/>
      <c r="F13" s="87"/>
    </row>
    <row r="14" ht="24" customHeight="1" spans="1:6">
      <c r="A14" s="52"/>
      <c r="B14" s="52"/>
      <c r="C14" s="52" t="s">
        <v>21</v>
      </c>
      <c r="D14" s="88"/>
      <c r="E14" s="88"/>
      <c r="F14" s="88"/>
    </row>
    <row r="15" ht="24" customHeight="1" spans="1:6">
      <c r="A15" s="52"/>
      <c r="B15" s="52"/>
      <c r="C15" s="52" t="s">
        <v>22</v>
      </c>
      <c r="D15" s="88">
        <v>320.41</v>
      </c>
      <c r="E15" s="88">
        <v>320.41</v>
      </c>
      <c r="F15" s="88"/>
    </row>
    <row r="16" ht="24" customHeight="1" spans="1:6">
      <c r="A16" s="52"/>
      <c r="B16" s="52"/>
      <c r="C16" s="65" t="s">
        <v>23</v>
      </c>
      <c r="D16" s="85"/>
      <c r="E16" s="85"/>
      <c r="F16" s="88"/>
    </row>
    <row r="17" ht="24" customHeight="1" spans="1:6">
      <c r="A17" s="52"/>
      <c r="B17" s="52"/>
      <c r="C17" s="65" t="s">
        <v>24</v>
      </c>
      <c r="D17" s="85"/>
      <c r="E17" s="85"/>
      <c r="F17" s="88"/>
    </row>
    <row r="18" ht="24" customHeight="1" spans="1:6">
      <c r="A18" s="52"/>
      <c r="B18" s="52"/>
      <c r="C18" s="52" t="s">
        <v>25</v>
      </c>
      <c r="D18" s="88"/>
      <c r="E18" s="88"/>
      <c r="F18" s="88"/>
    </row>
    <row r="19" ht="24" customHeight="1" spans="1:6">
      <c r="A19" s="52"/>
      <c r="B19" s="52"/>
      <c r="C19" s="52" t="s">
        <v>26</v>
      </c>
      <c r="D19" s="88"/>
      <c r="E19" s="88"/>
      <c r="F19" s="88"/>
    </row>
    <row r="20" ht="24" customHeight="1" spans="1:6">
      <c r="A20" s="52"/>
      <c r="B20" s="52"/>
      <c r="C20" s="52" t="s">
        <v>27</v>
      </c>
      <c r="D20" s="88"/>
      <c r="E20" s="88"/>
      <c r="F20" s="88"/>
    </row>
    <row r="21" ht="24" customHeight="1" spans="1:6">
      <c r="A21" s="52"/>
      <c r="B21" s="52"/>
      <c r="C21" s="52" t="s">
        <v>28</v>
      </c>
      <c r="D21" s="88"/>
      <c r="E21" s="88"/>
      <c r="F21" s="88"/>
    </row>
    <row r="22" ht="24" customHeight="1" spans="1:6">
      <c r="A22" s="52"/>
      <c r="B22" s="52"/>
      <c r="C22" s="52" t="s">
        <v>29</v>
      </c>
      <c r="D22" s="88"/>
      <c r="E22" s="88"/>
      <c r="F22" s="88"/>
    </row>
    <row r="23" ht="24" customHeight="1" spans="1:6">
      <c r="A23" s="52"/>
      <c r="B23" s="52"/>
      <c r="C23" s="52" t="s">
        <v>30</v>
      </c>
      <c r="D23" s="88"/>
      <c r="E23" s="88"/>
      <c r="F23" s="88"/>
    </row>
    <row r="24" ht="24" customHeight="1" spans="1:6">
      <c r="A24" s="52"/>
      <c r="B24" s="52"/>
      <c r="C24" s="52" t="s">
        <v>31</v>
      </c>
      <c r="D24" s="88"/>
      <c r="E24" s="88"/>
      <c r="F24" s="88"/>
    </row>
    <row r="25" ht="24" customHeight="1" spans="1:6">
      <c r="A25" s="52"/>
      <c r="B25" s="52"/>
      <c r="C25" s="52" t="s">
        <v>32</v>
      </c>
      <c r="D25" s="88">
        <v>12.78</v>
      </c>
      <c r="E25" s="88">
        <v>12.78</v>
      </c>
      <c r="F25" s="88"/>
    </row>
    <row r="26" ht="24" customHeight="1" spans="1:6">
      <c r="A26" s="52"/>
      <c r="B26" s="52"/>
      <c r="C26" s="52" t="s">
        <v>33</v>
      </c>
      <c r="D26" s="88"/>
      <c r="E26" s="88"/>
      <c r="F26" s="88"/>
    </row>
    <row r="27" ht="24" customHeight="1" spans="1:6">
      <c r="A27" s="52"/>
      <c r="B27" s="52"/>
      <c r="C27" s="52" t="s">
        <v>34</v>
      </c>
      <c r="D27" s="88"/>
      <c r="E27" s="88"/>
      <c r="F27" s="88"/>
    </row>
    <row r="28" ht="24" customHeight="1" spans="1:6">
      <c r="A28" s="52"/>
      <c r="B28" s="52"/>
      <c r="C28" s="52"/>
      <c r="D28" s="88"/>
      <c r="E28" s="88"/>
      <c r="F28" s="88"/>
    </row>
    <row r="29" ht="24" customHeight="1" spans="1:6">
      <c r="A29" s="63" t="s">
        <v>35</v>
      </c>
      <c r="B29" s="69">
        <f>SUM(B8:B28)</f>
        <v>333.19</v>
      </c>
      <c r="C29" s="63" t="s">
        <v>36</v>
      </c>
      <c r="D29" s="84">
        <f>SUM(D8:D28)</f>
        <v>333.19</v>
      </c>
      <c r="E29" s="99">
        <f>SUM(E8:E28)</f>
        <v>333.19</v>
      </c>
      <c r="F29" s="8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A16" sqref="A16"/>
    </sheetView>
  </sheetViews>
  <sheetFormatPr defaultColWidth="6.875" defaultRowHeight="11.25"/>
  <cols>
    <col min="1" max="1" width="8.625" style="59" customWidth="1"/>
    <col min="2" max="2" width="27.75" style="59" customWidth="1"/>
    <col min="3" max="8" width="10" style="79" customWidth="1"/>
    <col min="9" max="9" width="9.25" style="79" customWidth="1"/>
    <col min="10" max="10" width="9.375" style="79" customWidth="1"/>
    <col min="11" max="11" width="10.875" style="79" customWidth="1"/>
    <col min="12" max="16384" width="6.875" style="59"/>
  </cols>
  <sheetData>
    <row r="1" ht="16.5" customHeight="1" spans="1:11">
      <c r="A1" s="60" t="s">
        <v>66</v>
      </c>
      <c r="B1" s="61"/>
      <c r="C1" s="80"/>
      <c r="D1" s="80"/>
      <c r="E1" s="80"/>
      <c r="F1" s="80"/>
      <c r="G1" s="80"/>
      <c r="H1" s="80"/>
      <c r="I1" s="90"/>
      <c r="J1" s="90"/>
      <c r="K1" s="90"/>
    </row>
    <row r="2" ht="16.5" customHeight="1" spans="1:11">
      <c r="A2" s="61"/>
      <c r="B2" s="61"/>
      <c r="C2" s="80"/>
      <c r="D2" s="80"/>
      <c r="E2" s="80"/>
      <c r="F2" s="80"/>
      <c r="G2" s="80"/>
      <c r="H2" s="80"/>
      <c r="I2" s="90"/>
      <c r="J2" s="90"/>
      <c r="K2" s="90"/>
    </row>
    <row r="3" ht="29.25" customHeight="1" spans="1:11">
      <c r="A3" s="62" t="s">
        <v>67</v>
      </c>
      <c r="B3" s="62"/>
      <c r="C3" s="81"/>
      <c r="D3" s="81"/>
      <c r="E3" s="81"/>
      <c r="F3" s="81"/>
      <c r="G3" s="81"/>
      <c r="H3" s="81"/>
      <c r="I3" s="81"/>
      <c r="J3" s="81"/>
      <c r="K3" s="81"/>
    </row>
    <row r="4" ht="26.25" customHeight="1" spans="1:11">
      <c r="A4" s="82"/>
      <c r="B4" s="82"/>
      <c r="C4" s="83"/>
      <c r="D4" s="83"/>
      <c r="E4" s="83"/>
      <c r="F4" s="83"/>
      <c r="G4" s="83"/>
      <c r="H4" s="83"/>
      <c r="I4" s="83"/>
      <c r="J4" s="83"/>
      <c r="K4" s="83"/>
    </row>
    <row r="5" ht="26.25" customHeight="1" spans="1:11">
      <c r="A5" s="63" t="s">
        <v>39</v>
      </c>
      <c r="B5" s="63"/>
      <c r="C5" s="84" t="s">
        <v>68</v>
      </c>
      <c r="D5" s="84"/>
      <c r="E5" s="84"/>
      <c r="F5" s="84" t="s">
        <v>69</v>
      </c>
      <c r="G5" s="84"/>
      <c r="H5" s="84"/>
      <c r="I5" s="84" t="s">
        <v>70</v>
      </c>
      <c r="J5" s="84"/>
      <c r="K5" s="84"/>
    </row>
    <row r="6" s="58" customFormat="1" ht="30.75" customHeight="1" spans="1:11">
      <c r="A6" s="63" t="s">
        <v>44</v>
      </c>
      <c r="B6" s="63" t="s">
        <v>45</v>
      </c>
      <c r="C6" s="84" t="s">
        <v>56</v>
      </c>
      <c r="D6" s="84" t="s">
        <v>59</v>
      </c>
      <c r="E6" s="84" t="s">
        <v>60</v>
      </c>
      <c r="F6" s="84" t="s">
        <v>56</v>
      </c>
      <c r="G6" s="84" t="s">
        <v>59</v>
      </c>
      <c r="H6" s="84" t="s">
        <v>60</v>
      </c>
      <c r="I6" s="84" t="s">
        <v>56</v>
      </c>
      <c r="J6" s="84" t="s">
        <v>59</v>
      </c>
      <c r="K6" s="84" t="s">
        <v>60</v>
      </c>
    </row>
    <row r="7" s="58" customFormat="1" ht="30.75" customHeight="1" spans="1:11">
      <c r="A7" s="64" t="s">
        <v>46</v>
      </c>
      <c r="B7" s="65" t="s">
        <v>47</v>
      </c>
      <c r="C7" s="85">
        <f t="shared" ref="C7:C13" si="0">D7+E7</f>
        <v>282.48</v>
      </c>
      <c r="D7" s="85">
        <f>D8</f>
        <v>249.99</v>
      </c>
      <c r="E7" s="85">
        <f>E8</f>
        <v>32.49</v>
      </c>
      <c r="F7" s="85">
        <f>F8</f>
        <v>320.4</v>
      </c>
      <c r="G7" s="85">
        <f>G8</f>
        <v>286.37</v>
      </c>
      <c r="H7" s="85">
        <f>H8</f>
        <v>34.03</v>
      </c>
      <c r="I7" s="87">
        <f t="shared" ref="I7:I13" si="1">(F7-C7)/C7*100</f>
        <v>13.4239592183517</v>
      </c>
      <c r="J7" s="87">
        <f t="shared" ref="J7:J13" si="2">(G7-D7)/D7*100</f>
        <v>14.5525821032841</v>
      </c>
      <c r="K7" s="88">
        <f>(H7-E7)/E7*100</f>
        <v>4.73991997537704</v>
      </c>
    </row>
    <row r="8" s="58" customFormat="1" ht="30.75" customHeight="1" spans="1:11">
      <c r="A8" s="64" t="s">
        <v>48</v>
      </c>
      <c r="B8" s="65" t="s">
        <v>49</v>
      </c>
      <c r="C8" s="85">
        <f t="shared" si="0"/>
        <v>282.48</v>
      </c>
      <c r="D8" s="85">
        <f>D9+D10</f>
        <v>249.99</v>
      </c>
      <c r="E8" s="85">
        <f>E9+E10</f>
        <v>32.49</v>
      </c>
      <c r="F8" s="85">
        <f>F9+F10</f>
        <v>320.4</v>
      </c>
      <c r="G8" s="85">
        <f>G9+G10</f>
        <v>286.37</v>
      </c>
      <c r="H8" s="85">
        <f>H9+H10</f>
        <v>34.03</v>
      </c>
      <c r="I8" s="87">
        <f t="shared" si="1"/>
        <v>13.4239592183517</v>
      </c>
      <c r="J8" s="87">
        <f t="shared" si="2"/>
        <v>14.5525821032841</v>
      </c>
      <c r="K8" s="88">
        <f>(H8-E8)/E8*100</f>
        <v>4.73991997537704</v>
      </c>
    </row>
    <row r="9" s="58" customFormat="1" ht="30.75" customHeight="1" spans="1:11">
      <c r="A9" s="64" t="s">
        <v>50</v>
      </c>
      <c r="B9" s="65" t="s">
        <v>51</v>
      </c>
      <c r="C9" s="85">
        <f t="shared" si="0"/>
        <v>252.08</v>
      </c>
      <c r="D9" s="85">
        <v>219.59</v>
      </c>
      <c r="E9" s="85">
        <v>32.49</v>
      </c>
      <c r="F9" s="85">
        <f>G9+H9</f>
        <v>288.46</v>
      </c>
      <c r="G9" s="85">
        <v>254.43</v>
      </c>
      <c r="H9" s="85">
        <v>34.03</v>
      </c>
      <c r="I9" s="87">
        <f t="shared" si="1"/>
        <v>14.4319263725801</v>
      </c>
      <c r="J9" s="87">
        <f t="shared" si="2"/>
        <v>15.8659319641149</v>
      </c>
      <c r="K9" s="88">
        <f>(H9-E9)/E9*100</f>
        <v>4.73991997537704</v>
      </c>
    </row>
    <row r="10" customFormat="1" ht="30.75" customHeight="1" spans="1:11">
      <c r="A10" s="86">
        <v>2080505</v>
      </c>
      <c r="B10" s="66" t="s">
        <v>52</v>
      </c>
      <c r="C10" s="85">
        <f t="shared" si="0"/>
        <v>30.4</v>
      </c>
      <c r="D10" s="87">
        <v>30.4</v>
      </c>
      <c r="E10" s="88"/>
      <c r="F10" s="85">
        <f>G10+H10</f>
        <v>31.94</v>
      </c>
      <c r="G10" s="87">
        <v>31.94</v>
      </c>
      <c r="H10" s="88"/>
      <c r="I10" s="87">
        <f t="shared" si="1"/>
        <v>5.06578947368422</v>
      </c>
      <c r="J10" s="87">
        <f t="shared" si="2"/>
        <v>5.06578947368422</v>
      </c>
      <c r="K10" s="88"/>
    </row>
    <row r="11" ht="30.75" customHeight="1" spans="1:11">
      <c r="A11" s="86">
        <v>221</v>
      </c>
      <c r="B11" s="52" t="s">
        <v>53</v>
      </c>
      <c r="C11" s="85">
        <f t="shared" si="0"/>
        <v>12.16</v>
      </c>
      <c r="D11" s="85">
        <f>D13</f>
        <v>12.16</v>
      </c>
      <c r="E11" s="85"/>
      <c r="F11" s="85">
        <f>G11+H11</f>
        <v>12.79</v>
      </c>
      <c r="G11" s="85">
        <f>G12</f>
        <v>12.79</v>
      </c>
      <c r="H11" s="85"/>
      <c r="I11" s="87">
        <f t="shared" si="1"/>
        <v>5.18092105263157</v>
      </c>
      <c r="J11" s="87">
        <f t="shared" si="2"/>
        <v>5.18092105263157</v>
      </c>
      <c r="K11" s="88"/>
    </row>
    <row r="12" ht="30.75" customHeight="1" spans="1:11">
      <c r="A12" s="86">
        <v>22102</v>
      </c>
      <c r="B12" s="65" t="s">
        <v>54</v>
      </c>
      <c r="C12" s="85">
        <f t="shared" si="0"/>
        <v>12.16</v>
      </c>
      <c r="D12" s="85">
        <f>D13</f>
        <v>12.16</v>
      </c>
      <c r="E12" s="85"/>
      <c r="F12" s="85">
        <f>G12+H12</f>
        <v>12.79</v>
      </c>
      <c r="G12" s="85">
        <f>G13</f>
        <v>12.79</v>
      </c>
      <c r="H12" s="85"/>
      <c r="I12" s="87">
        <f t="shared" si="1"/>
        <v>5.18092105263157</v>
      </c>
      <c r="J12" s="87">
        <f t="shared" si="2"/>
        <v>5.18092105263157</v>
      </c>
      <c r="K12" s="88"/>
    </row>
    <row r="13" ht="30.75" customHeight="1" spans="1:11">
      <c r="A13" s="86">
        <v>2210201</v>
      </c>
      <c r="B13" s="52" t="s">
        <v>55</v>
      </c>
      <c r="C13" s="85">
        <f t="shared" si="0"/>
        <v>12.16</v>
      </c>
      <c r="D13" s="52">
        <v>12.16</v>
      </c>
      <c r="E13" s="85"/>
      <c r="F13" s="85">
        <f>G13+H13</f>
        <v>12.79</v>
      </c>
      <c r="G13" s="85">
        <v>12.79</v>
      </c>
      <c r="H13" s="85"/>
      <c r="I13" s="87">
        <f t="shared" si="1"/>
        <v>5.18092105263157</v>
      </c>
      <c r="J13" s="87">
        <f t="shared" si="2"/>
        <v>5.18092105263157</v>
      </c>
      <c r="K13" s="88"/>
    </row>
    <row r="14" ht="30.75" customHeight="1" spans="1:11">
      <c r="A14" s="86"/>
      <c r="B14" s="52"/>
      <c r="C14" s="85"/>
      <c r="D14" s="85"/>
      <c r="E14" s="85"/>
      <c r="F14" s="85"/>
      <c r="G14" s="85"/>
      <c r="H14" s="85"/>
      <c r="I14" s="87"/>
      <c r="J14" s="87"/>
      <c r="K14" s="88"/>
    </row>
    <row r="15" ht="30.75" customHeight="1" spans="1:11">
      <c r="A15" s="86"/>
      <c r="B15" s="52"/>
      <c r="C15" s="85"/>
      <c r="D15" s="85"/>
      <c r="E15" s="85"/>
      <c r="F15" s="85"/>
      <c r="G15" s="85"/>
      <c r="H15" s="85"/>
      <c r="I15" s="87"/>
      <c r="J15" s="87"/>
      <c r="K15" s="88"/>
    </row>
    <row r="16" ht="30.75" customHeight="1" spans="1:11">
      <c r="A16" s="65"/>
      <c r="B16" s="89" t="s">
        <v>56</v>
      </c>
      <c r="C16" s="85">
        <f>C7+C11</f>
        <v>294.64</v>
      </c>
      <c r="D16" s="85">
        <f t="shared" ref="D16:K16" si="3">D7+D11</f>
        <v>262.15</v>
      </c>
      <c r="E16" s="85">
        <f t="shared" si="3"/>
        <v>32.49</v>
      </c>
      <c r="F16" s="85">
        <f t="shared" si="3"/>
        <v>333.19</v>
      </c>
      <c r="G16" s="85">
        <f t="shared" si="3"/>
        <v>299.16</v>
      </c>
      <c r="H16" s="85">
        <f t="shared" si="3"/>
        <v>34.03</v>
      </c>
      <c r="I16" s="87">
        <f>(F16-C16)/C16*100</f>
        <v>13.083763236492</v>
      </c>
      <c r="J16" s="87">
        <f>(G16-D16)/D16*100</f>
        <v>14.1178714476445</v>
      </c>
      <c r="K16" s="88">
        <f>(H16-E16)/E16*100</f>
        <v>4.73991997537704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7" workbookViewId="0">
      <selection activeCell="B46" sqref="B4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2.5" customHeight="1" spans="1:3">
      <c r="A1" s="71" t="s">
        <v>71</v>
      </c>
      <c r="B1" s="72"/>
      <c r="C1" s="72"/>
    </row>
    <row r="2" ht="43.5" customHeight="1" spans="1:5">
      <c r="A2" s="73" t="s">
        <v>72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73</v>
      </c>
      <c r="B4" s="76" t="s">
        <v>6</v>
      </c>
      <c r="C4" s="76" t="s">
        <v>74</v>
      </c>
    </row>
    <row r="5" ht="23.25" customHeight="1" spans="1:3">
      <c r="A5" s="77" t="s">
        <v>75</v>
      </c>
      <c r="B5" s="77">
        <f>B6+B7+B8+B9+B10+B11+B12+B13+B14+B15+B16</f>
        <v>286.59</v>
      </c>
      <c r="C5" s="77"/>
    </row>
    <row r="6" ht="23.25" customHeight="1" spans="1:3">
      <c r="A6" s="77" t="s">
        <v>76</v>
      </c>
      <c r="B6" s="77">
        <v>87.07</v>
      </c>
      <c r="C6" s="77"/>
    </row>
    <row r="7" ht="23.25" customHeight="1" spans="1:3">
      <c r="A7" s="77" t="s">
        <v>77</v>
      </c>
      <c r="B7" s="77">
        <v>14.08</v>
      </c>
      <c r="C7" s="77"/>
    </row>
    <row r="8" ht="23.25" customHeight="1" spans="1:3">
      <c r="A8" s="77" t="s">
        <v>78</v>
      </c>
      <c r="B8" s="77">
        <v>7.26</v>
      </c>
      <c r="C8" s="77"/>
    </row>
    <row r="9" ht="23.25" customHeight="1" spans="1:3">
      <c r="A9" s="77" t="s">
        <v>79</v>
      </c>
      <c r="B9" s="77">
        <v>62.11</v>
      </c>
      <c r="C9" s="77"/>
    </row>
    <row r="10" ht="23.25" customHeight="1" spans="1:3">
      <c r="A10" s="77" t="s">
        <v>80</v>
      </c>
      <c r="B10" s="77">
        <v>31.95</v>
      </c>
      <c r="C10" s="77"/>
    </row>
    <row r="11" ht="23.25" customHeight="1" spans="1:3">
      <c r="A11" s="77" t="s">
        <v>81</v>
      </c>
      <c r="B11" s="77"/>
      <c r="C11" s="77"/>
    </row>
    <row r="12" ht="23.25" customHeight="1" spans="1:3">
      <c r="A12" s="77" t="s">
        <v>82</v>
      </c>
      <c r="B12" s="77">
        <v>9.58</v>
      </c>
      <c r="C12" s="77"/>
    </row>
    <row r="13" ht="23.25" customHeight="1" spans="1:3">
      <c r="A13" s="77" t="s">
        <v>83</v>
      </c>
      <c r="B13" s="77">
        <v>0</v>
      </c>
      <c r="C13" s="77"/>
    </row>
    <row r="14" ht="23.25" customHeight="1" spans="1:3">
      <c r="A14" s="77" t="s">
        <v>84</v>
      </c>
      <c r="B14" s="77">
        <v>0.16</v>
      </c>
      <c r="C14" s="77"/>
    </row>
    <row r="15" ht="23.25" customHeight="1" spans="1:3">
      <c r="A15" s="77" t="s">
        <v>85</v>
      </c>
      <c r="B15" s="77">
        <v>12.78</v>
      </c>
      <c r="C15" s="77"/>
    </row>
    <row r="16" ht="23.25" customHeight="1" spans="1:3">
      <c r="A16" s="77" t="s">
        <v>86</v>
      </c>
      <c r="B16" s="77">
        <v>61.6</v>
      </c>
      <c r="C16" s="77"/>
    </row>
    <row r="17" ht="23.25" customHeight="1" spans="1:3">
      <c r="A17" s="77" t="s">
        <v>87</v>
      </c>
      <c r="B17" s="77">
        <f>SUM(B18:B44)</f>
        <v>12.57</v>
      </c>
      <c r="C17" s="77"/>
    </row>
    <row r="18" ht="23.25" customHeight="1" spans="1:3">
      <c r="A18" s="77" t="s">
        <v>88</v>
      </c>
      <c r="B18" s="77">
        <v>2.1</v>
      </c>
      <c r="C18" s="77"/>
    </row>
    <row r="19" ht="23.25" customHeight="1" spans="1:3">
      <c r="A19" s="77" t="s">
        <v>89</v>
      </c>
      <c r="B19" s="77">
        <v>0.9</v>
      </c>
      <c r="C19" s="77"/>
    </row>
    <row r="20" ht="23.25" customHeight="1" spans="1:3">
      <c r="A20" s="77" t="s">
        <v>90</v>
      </c>
      <c r="B20" s="77"/>
      <c r="C20" s="77"/>
    </row>
    <row r="21" ht="23.25" customHeight="1" spans="1:3">
      <c r="A21" s="77" t="s">
        <v>91</v>
      </c>
      <c r="B21" s="77"/>
      <c r="C21" s="77"/>
    </row>
    <row r="22" ht="23.25" customHeight="1" spans="1:3">
      <c r="A22" s="77" t="s">
        <v>92</v>
      </c>
      <c r="B22" s="77"/>
      <c r="C22" s="77"/>
    </row>
    <row r="23" ht="23.25" customHeight="1" spans="1:3">
      <c r="A23" s="77" t="s">
        <v>93</v>
      </c>
      <c r="B23" s="77"/>
      <c r="C23" s="77"/>
    </row>
    <row r="24" ht="23.25" customHeight="1" spans="1:3">
      <c r="A24" s="77" t="s">
        <v>94</v>
      </c>
      <c r="B24" s="77">
        <v>0.3</v>
      </c>
      <c r="C24" s="77"/>
    </row>
    <row r="25" ht="23.25" customHeight="1" spans="1:3">
      <c r="A25" s="77" t="s">
        <v>95</v>
      </c>
      <c r="B25" s="77"/>
      <c r="C25" s="77"/>
    </row>
    <row r="26" ht="23.25" customHeight="1" spans="1:3">
      <c r="A26" s="77" t="s">
        <v>96</v>
      </c>
      <c r="B26" s="77"/>
      <c r="C26" s="77"/>
    </row>
    <row r="27" ht="23.25" customHeight="1" spans="1:3">
      <c r="A27" s="77" t="s">
        <v>97</v>
      </c>
      <c r="B27" s="77">
        <v>0.5</v>
      </c>
      <c r="C27" s="77"/>
    </row>
    <row r="28" ht="23.25" customHeight="1" spans="1:3">
      <c r="A28" s="77" t="s">
        <v>98</v>
      </c>
      <c r="B28" s="77"/>
      <c r="C28" s="77"/>
    </row>
    <row r="29" ht="23.25" customHeight="1" spans="1:3">
      <c r="A29" s="77" t="s">
        <v>99</v>
      </c>
      <c r="B29" s="77"/>
      <c r="C29" s="77"/>
    </row>
    <row r="30" ht="23.25" customHeight="1" spans="1:3">
      <c r="A30" s="77" t="s">
        <v>100</v>
      </c>
      <c r="B30" s="77"/>
      <c r="C30" s="77"/>
    </row>
    <row r="31" ht="23.25" customHeight="1" spans="1:3">
      <c r="A31" s="77" t="s">
        <v>101</v>
      </c>
      <c r="B31" s="77"/>
      <c r="C31" s="77"/>
    </row>
    <row r="32" ht="23.25" customHeight="1" spans="1:3">
      <c r="A32" s="77" t="s">
        <v>102</v>
      </c>
      <c r="B32" s="77"/>
      <c r="C32" s="77"/>
    </row>
    <row r="33" ht="23.25" customHeight="1" spans="1:3">
      <c r="A33" s="77" t="s">
        <v>103</v>
      </c>
      <c r="B33" s="77"/>
      <c r="C33" s="77"/>
    </row>
    <row r="34" ht="23.25" customHeight="1" spans="1:3">
      <c r="A34" s="77" t="s">
        <v>104</v>
      </c>
      <c r="B34" s="77"/>
      <c r="C34" s="77"/>
    </row>
    <row r="35" ht="23.25" customHeight="1" spans="1:3">
      <c r="A35" s="77" t="s">
        <v>105</v>
      </c>
      <c r="B35" s="77"/>
      <c r="C35" s="77"/>
    </row>
    <row r="36" ht="23.25" customHeight="1" spans="1:3">
      <c r="A36" s="77" t="s">
        <v>106</v>
      </c>
      <c r="B36" s="77"/>
      <c r="C36" s="77"/>
    </row>
    <row r="37" ht="23.25" customHeight="1" spans="1:3">
      <c r="A37" s="77" t="s">
        <v>107</v>
      </c>
      <c r="B37" s="77"/>
      <c r="C37" s="77"/>
    </row>
    <row r="38" ht="23.25" customHeight="1" spans="1:3">
      <c r="A38" s="77" t="s">
        <v>108</v>
      </c>
      <c r="B38" s="77"/>
      <c r="C38" s="77"/>
    </row>
    <row r="39" ht="23.25" customHeight="1" spans="1:3">
      <c r="A39" s="77" t="s">
        <v>109</v>
      </c>
      <c r="B39" s="77">
        <v>1.52</v>
      </c>
      <c r="C39" s="77"/>
    </row>
    <row r="40" ht="23.25" customHeight="1" spans="1:3">
      <c r="A40" s="77" t="s">
        <v>110</v>
      </c>
      <c r="B40" s="77">
        <v>3.05</v>
      </c>
      <c r="C40" s="77"/>
    </row>
    <row r="41" ht="23.25" customHeight="1" spans="1:3">
      <c r="A41" s="77" t="s">
        <v>111</v>
      </c>
      <c r="B41" s="77">
        <v>2.4</v>
      </c>
      <c r="C41" s="77"/>
    </row>
    <row r="42" ht="23.25" customHeight="1" spans="1:3">
      <c r="A42" s="77" t="s">
        <v>112</v>
      </c>
      <c r="B42" s="77"/>
      <c r="C42" s="77"/>
    </row>
    <row r="43" ht="23.25" customHeight="1" spans="1:3">
      <c r="A43" s="77" t="s">
        <v>113</v>
      </c>
      <c r="B43" s="77"/>
      <c r="C43" s="77"/>
    </row>
    <row r="44" ht="23.25" customHeight="1" spans="1:3">
      <c r="A44" s="78" t="s">
        <v>114</v>
      </c>
      <c r="B44" s="77">
        <v>1.8</v>
      </c>
      <c r="C44" s="77"/>
    </row>
    <row r="45" ht="23.25" customHeight="1" spans="1:3">
      <c r="A45" s="77" t="s">
        <v>115</v>
      </c>
      <c r="B45" s="77"/>
      <c r="C45" s="77"/>
    </row>
    <row r="46" ht="23.25" customHeight="1" spans="1:3">
      <c r="A46" s="77" t="s">
        <v>116</v>
      </c>
      <c r="B46" s="77"/>
      <c r="C46" s="77"/>
    </row>
    <row r="47" ht="23.25" customHeight="1" spans="1:3">
      <c r="A47" s="77" t="s">
        <v>117</v>
      </c>
      <c r="B47" s="77"/>
      <c r="C47" s="77"/>
    </row>
    <row r="48" ht="23.25" customHeight="1" spans="1:3">
      <c r="A48" s="77" t="s">
        <v>118</v>
      </c>
      <c r="B48" s="77"/>
      <c r="C48" s="77"/>
    </row>
    <row r="49" ht="23.25" customHeight="1" spans="1:3">
      <c r="A49" s="77" t="s">
        <v>119</v>
      </c>
      <c r="B49" s="77"/>
      <c r="C49" s="77"/>
    </row>
    <row r="50" ht="23.25" customHeight="1" spans="1:3">
      <c r="A50" s="77" t="s">
        <v>120</v>
      </c>
      <c r="B50" s="77"/>
      <c r="C50" s="77"/>
    </row>
    <row r="51" ht="23.25" customHeight="1" spans="1:3">
      <c r="A51" s="77" t="s">
        <v>121</v>
      </c>
      <c r="B51" s="77"/>
      <c r="C51" s="77"/>
    </row>
    <row r="52" ht="23.25" customHeight="1" spans="1:3">
      <c r="A52" s="77" t="s">
        <v>122</v>
      </c>
      <c r="B52" s="77"/>
      <c r="C52" s="77"/>
    </row>
    <row r="53" ht="23.25" customHeight="1" spans="1:3">
      <c r="A53" s="77" t="s">
        <v>123</v>
      </c>
      <c r="B53" s="77"/>
      <c r="C53" s="77"/>
    </row>
    <row r="54" ht="23.25" customHeight="1" spans="1:3">
      <c r="A54" s="77" t="s">
        <v>124</v>
      </c>
      <c r="B54" s="77"/>
      <c r="C54" s="77"/>
    </row>
    <row r="55" ht="23.25" customHeight="1" spans="1:3">
      <c r="A55" s="77" t="s">
        <v>125</v>
      </c>
      <c r="B55" s="77"/>
      <c r="C55" s="77"/>
    </row>
    <row r="56" ht="23.25" customHeight="1" spans="1:3">
      <c r="A56" s="77" t="s">
        <v>126</v>
      </c>
      <c r="B56" s="77"/>
      <c r="C56" s="77"/>
    </row>
    <row r="57" ht="23.25" customHeight="1" spans="1:3">
      <c r="A57" s="76" t="s">
        <v>56</v>
      </c>
      <c r="B57" s="77">
        <f>B5+B17+B45</f>
        <v>299.16</v>
      </c>
      <c r="C57" s="77"/>
    </row>
  </sheetData>
  <mergeCells count="1">
    <mergeCell ref="A2:C2"/>
  </mergeCells>
  <printOptions horizontalCentered="1"/>
  <pageMargins left="0.590277777777778" right="0.590277777777778" top="0.668055555555556" bottom="0.19652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A7" sqref="A7:A17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127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128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68</v>
      </c>
      <c r="D5" s="63"/>
      <c r="E5" s="63"/>
      <c r="F5" s="63" t="s">
        <v>69</v>
      </c>
      <c r="G5" s="63"/>
      <c r="H5" s="63"/>
      <c r="I5" s="63" t="s">
        <v>129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56</v>
      </c>
      <c r="D6" s="63" t="s">
        <v>59</v>
      </c>
      <c r="E6" s="63" t="s">
        <v>60</v>
      </c>
      <c r="F6" s="63" t="s">
        <v>56</v>
      </c>
      <c r="G6" s="63" t="s">
        <v>59</v>
      </c>
      <c r="H6" s="63" t="s">
        <v>60</v>
      </c>
      <c r="I6" s="63" t="s">
        <v>56</v>
      </c>
      <c r="J6" s="63" t="s">
        <v>59</v>
      </c>
      <c r="K6" s="63" t="s">
        <v>60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10" sqref="C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130</v>
      </c>
    </row>
    <row r="2" ht="19.5" customHeight="1" spans="1:2">
      <c r="A2" s="45"/>
      <c r="B2" s="46"/>
    </row>
    <row r="3" ht="30" customHeight="1" spans="1:2">
      <c r="A3" s="47" t="s">
        <v>131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69</v>
      </c>
    </row>
    <row r="6" ht="38.25" customHeight="1" spans="1:2">
      <c r="A6" s="51" t="s">
        <v>132</v>
      </c>
      <c r="B6" s="52">
        <v>2.4</v>
      </c>
    </row>
    <row r="7" ht="38.25" customHeight="1" spans="1:2">
      <c r="A7" s="52" t="s">
        <v>133</v>
      </c>
      <c r="B7" s="52">
        <v>0</v>
      </c>
    </row>
    <row r="8" ht="38.25" customHeight="1" spans="1:2">
      <c r="A8" s="52" t="s">
        <v>134</v>
      </c>
      <c r="B8" s="52">
        <v>0</v>
      </c>
    </row>
    <row r="9" ht="38.25" customHeight="1" spans="1:2">
      <c r="A9" s="53" t="s">
        <v>135</v>
      </c>
      <c r="B9" s="53">
        <v>2.4</v>
      </c>
    </row>
    <row r="10" ht="38.25" customHeight="1" spans="1:2">
      <c r="A10" s="54" t="s">
        <v>136</v>
      </c>
      <c r="B10" s="53">
        <v>2.4</v>
      </c>
    </row>
    <row r="11" ht="38.25" customHeight="1" spans="1:2">
      <c r="A11" s="55" t="s">
        <v>137</v>
      </c>
      <c r="B11" s="56">
        <v>0</v>
      </c>
    </row>
    <row r="12" ht="91.5" customHeight="1" spans="1:2">
      <c r="A12" s="57" t="s">
        <v>138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139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141</v>
      </c>
      <c r="B4" s="31" t="s">
        <v>142</v>
      </c>
      <c r="C4" s="31" t="s">
        <v>143</v>
      </c>
      <c r="D4" s="31" t="s">
        <v>144</v>
      </c>
      <c r="E4" s="8" t="s">
        <v>145</v>
      </c>
      <c r="F4" s="8"/>
      <c r="G4" s="8"/>
      <c r="H4" s="8"/>
      <c r="I4" s="8"/>
      <c r="J4" s="8"/>
      <c r="K4" s="8"/>
      <c r="L4" s="8"/>
      <c r="M4" s="8"/>
      <c r="N4" s="40" t="s">
        <v>146</v>
      </c>
    </row>
    <row r="5" ht="37.5" customHeight="1" spans="1:14">
      <c r="A5" s="9"/>
      <c r="B5" s="31"/>
      <c r="C5" s="31"/>
      <c r="D5" s="31"/>
      <c r="E5" s="10" t="s">
        <v>147</v>
      </c>
      <c r="F5" s="8" t="s">
        <v>40</v>
      </c>
      <c r="G5" s="8"/>
      <c r="H5" s="8"/>
      <c r="I5" s="8"/>
      <c r="J5" s="41"/>
      <c r="K5" s="41"/>
      <c r="L5" s="23" t="s">
        <v>148</v>
      </c>
      <c r="M5" s="23" t="s">
        <v>149</v>
      </c>
      <c r="N5" s="42"/>
    </row>
    <row r="6" ht="78.75" customHeight="1" spans="1:14">
      <c r="A6" s="13"/>
      <c r="B6" s="31"/>
      <c r="C6" s="31"/>
      <c r="D6" s="31"/>
      <c r="E6" s="10"/>
      <c r="F6" s="14" t="s">
        <v>150</v>
      </c>
      <c r="G6" s="10" t="s">
        <v>151</v>
      </c>
      <c r="H6" s="10" t="s">
        <v>152</v>
      </c>
      <c r="I6" s="10" t="s">
        <v>153</v>
      </c>
      <c r="J6" s="10" t="s">
        <v>154</v>
      </c>
      <c r="K6" s="24" t="s">
        <v>155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157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159</v>
      </c>
      <c r="B4" s="7" t="s">
        <v>160</v>
      </c>
      <c r="C4" s="8" t="s">
        <v>145</v>
      </c>
      <c r="D4" s="8"/>
      <c r="E4" s="8"/>
      <c r="F4" s="8"/>
      <c r="G4" s="8"/>
      <c r="H4" s="8"/>
      <c r="I4" s="8"/>
      <c r="J4" s="8"/>
      <c r="K4" s="8"/>
      <c r="L4" s="7" t="s">
        <v>74</v>
      </c>
    </row>
    <row r="5" ht="25.5" customHeight="1" spans="1:12">
      <c r="A5" s="9"/>
      <c r="B5" s="9"/>
      <c r="C5" s="10" t="s">
        <v>147</v>
      </c>
      <c r="D5" s="11" t="s">
        <v>161</v>
      </c>
      <c r="E5" s="12"/>
      <c r="F5" s="12"/>
      <c r="G5" s="12"/>
      <c r="H5" s="12"/>
      <c r="I5" s="22"/>
      <c r="J5" s="23" t="s">
        <v>148</v>
      </c>
      <c r="K5" s="23" t="s">
        <v>149</v>
      </c>
      <c r="L5" s="9"/>
    </row>
    <row r="6" ht="81" customHeight="1" spans="1:12">
      <c r="A6" s="13"/>
      <c r="B6" s="13"/>
      <c r="C6" s="10"/>
      <c r="D6" s="14" t="s">
        <v>150</v>
      </c>
      <c r="E6" s="10" t="s">
        <v>151</v>
      </c>
      <c r="F6" s="10" t="s">
        <v>152</v>
      </c>
      <c r="G6" s="10" t="s">
        <v>153</v>
      </c>
      <c r="H6" s="10" t="s">
        <v>154</v>
      </c>
      <c r="I6" s="24" t="s">
        <v>162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Fer</cp:lastModifiedBy>
  <dcterms:created xsi:type="dcterms:W3CDTF">1996-12-17T01:32:00Z</dcterms:created>
  <cp:lastPrinted>2018-05-04T01:38:00Z</cp:lastPrinted>
  <dcterms:modified xsi:type="dcterms:W3CDTF">2018-05-14T09:24:07Z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