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F32" lockStructure="1"/>
  <bookViews>
    <workbookView windowWidth="24000" windowHeight="10890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  <definedName name="_xlnm.Print_Titles" localSheetId="4">附件5!$1:$6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<sst xmlns="http://schemas.openxmlformats.org/spreadsheetml/2006/main" count="160">
  <si>
    <t>中共孝义市委宣传部2018年部门收支总表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</si>
  <si>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</si>
  <si>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</si>
  <si>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</si>
  <si>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</si>
  <si>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</si>
  <si>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</si>
  <si>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</si>
  <si>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</si>
  <si>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</si>
  <si>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</si>
  <si>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</si>
  <si>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</si>
  <si>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</si>
  <si>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</si>
  <si>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</si>
  <si>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</si>
  <si>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</si>
  <si>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</si>
  <si>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</si>
  <si>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</si>
  <si>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</si>
  <si>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</si>
  <si>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</si>
  <si>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</si>
  <si>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</si>
  <si>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</si>
  <si>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</si>
  <si>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</si>
  <si>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</si>
  <si>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</si>
  <si>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</si>
  <si>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</si>
  <si>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</si>
  <si>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</si>
  <si>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</si>
  <si>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中共孝义市委宣传部2018年部门收入总表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</si>
  <si>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</si>
  <si>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</si>
  <si>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</si>
  <si>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</si>
  <si>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</si>
  <si>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</si>
  <si>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</si>
  <si>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</si>
  <si>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宣传事务</t>
  </si>
  <si>
    <t xml:space="preserve">    行政运行（宣传事务）</t>
  </si>
  <si>
    <t xml:space="preserve">      中共孝义市委宣传部行政</t>
  </si>
  <si>
    <t xml:space="preserve">    事业运行（宣传事务）</t>
  </si>
  <si>
    <t xml:space="preserve">      中共孝义市委宣传部事业</t>
  </si>
  <si>
    <t>社会保障和就业支出</t>
  </si>
  <si>
    <t xml:space="preserve">  行政事业单位离退休</t>
  </si>
  <si>
    <t xml:space="preserve">    机关事业单位基本养老保险缴费支出</t>
  </si>
  <si>
    <t>住房保障支出</t>
  </si>
  <si>
    <t xml:space="preserve">  住房改革支出</t>
  </si>
  <si>
    <t xml:space="preserve">    住房公积金</t>
  </si>
  <si>
    <t>合    计</t>
  </si>
  <si>
    <t>中共孝义市委宣传部2018年部门支出总表</t>
  </si>
  <si>
    <t>基本支出</t>
  </si>
  <si>
    <t>项目支出</t>
  </si>
  <si>
    <t>中共孝义市委宣传部2018年财政拨款收支总表</t>
  </si>
  <si>
    <t>小计</t>
  </si>
  <si>
    <t>政府性基金预算</t>
  </si>
  <si>
    <t>二、政府性基金预算</t>
  </si>
  <si>
    <t>中共孝义市委宣传部2018年一般公共预算支出预算表</t>
  </si>
  <si>
    <t>2017年预算数</t>
  </si>
  <si>
    <t>2018年预算数</t>
  </si>
  <si>
    <t>2018年预算数比2017年预算数增减%</t>
  </si>
  <si>
    <t>合计</t>
  </si>
  <si>
    <t>文化体育与传媒支出</t>
  </si>
  <si>
    <t xml:space="preserve">  其他文化体育与传媒支出</t>
  </si>
  <si>
    <t xml:space="preserve">    文化产业发展专项支出</t>
  </si>
  <si>
    <t>中共孝义市委宣传部                                     2018年一般公共预算基本支出经济科目表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</si>
  <si>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</si>
  <si>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</si>
  <si>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</si>
  <si>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</si>
  <si>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</si>
  <si>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</si>
  <si>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</si>
  <si>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</si>
  <si>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</si>
  <si>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</si>
  <si>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</si>
  <si>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</si>
  <si>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</si>
  <si>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</si>
  <si>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</si>
  <si>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</si>
  <si>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</si>
  <si>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</si>
  <si>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</si>
  <si>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</si>
  <si>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</si>
  <si>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</si>
  <si>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</si>
  <si>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</si>
  <si>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</si>
  <si>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</si>
  <si>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</si>
  <si>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</si>
  <si>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</si>
  <si>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</si>
  <si>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</si>
  <si>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</si>
  <si>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</si>
  <si>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</si>
  <si>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</si>
  <si>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</si>
  <si>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</si>
  <si>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</si>
  <si>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</si>
  <si>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</si>
  <si>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</si>
  <si>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</si>
  <si>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</si>
  <si>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</si>
  <si>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</si>
  <si>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</si>
  <si>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</si>
  <si>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</si>
  <si>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</si>
  <si>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</si>
  <si>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t xml:space="preserve">    奖励金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</si>
  <si>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</si>
  <si>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其他对个人和家庭的补助支出</t>
  </si>
  <si>
    <t>中共孝义市委宣传部2018年政府性基金预算支出表</t>
  </si>
  <si>
    <t>2018年预算比2017年预算数增减</t>
  </si>
  <si>
    <t>说明：此表无数据</t>
  </si>
  <si>
    <t>中共孝义市委宣传部2018年一般公共预算“三公”经费支出预算情况统计表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</si>
  <si>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</si>
  <si>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</si>
  <si>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</si>
  <si>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</si>
  <si>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</si>
  <si>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</si>
  <si>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</si>
  <si>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中共孝义市委宣传部2018年政府采购预算表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</si>
  <si>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</si>
  <si>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</si>
  <si>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</si>
  <si>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</si>
  <si>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</si>
  <si>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</si>
  <si>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</si>
  <si>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</si>
  <si>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</si>
  <si>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</si>
  <si>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</si>
  <si>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</si>
  <si>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</si>
  <si>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</si>
  <si>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</si>
  <si>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</si>
  <si>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中共孝义市委宣传部2018年政府购买服务支出预算表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</si>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</sst>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* #,##0.0;* \-#,##0.0;* &quot;&quot;??;@"/>
    <numFmt numFmtId="178" formatCode="0.00_ "/>
    <numFmt numFmtId="179" formatCode=";;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6" borderId="1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7" borderId="22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12" borderId="20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9" fillId="25" borderId="2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Protection="0"/>
  </cellStyleXfs>
  <cellXfs count="11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8" fontId="0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6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0" fontId="0" fillId="0" borderId="13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4" xfId="0" applyNumberFormat="1" applyFont="1" applyBorder="1" applyAlignment="1" applyProtection="1">
      <alignment horizontal="lef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left" vertical="center"/>
    </xf>
    <xf numFmtId="178" fontId="0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8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Protection="1"/>
    <xf numFmtId="179" fontId="0" fillId="0" borderId="2" xfId="0" applyNumberFormat="1" applyFont="1" applyFill="1" applyBorder="1" applyAlignment="1" applyProtection="1">
      <alignment horizontal="left" vertical="center" wrapText="1"/>
    </xf>
    <xf numFmtId="178" fontId="3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Protection="1"/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zoomScaleSheetLayoutView="100" workbookViewId="0">
      <selection activeCell="B9" sqref="B9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4"/>
      <c r="B1" s="44"/>
      <c r="C1" s="44"/>
      <c r="D1" s="97"/>
      <c r="E1" s="97"/>
      <c r="F1" s="97"/>
      <c r="G1" s="97"/>
      <c r="H1" s="98"/>
    </row>
    <row r="2" ht="18.75" customHeight="1" spans="1:8">
      <c r="A2" s="99"/>
      <c r="B2" s="99"/>
      <c r="C2" s="99"/>
      <c r="D2" s="97"/>
      <c r="E2" s="97"/>
      <c r="F2" s="97"/>
      <c r="G2" s="97"/>
      <c r="H2" s="98"/>
    </row>
    <row r="3" ht="21" customHeight="1" spans="1:8">
      <c r="A3" s="47" t="s">
        <v>0</v>
      </c>
      <c r="B3" s="47"/>
      <c r="C3" s="47"/>
      <c r="D3" s="47"/>
      <c r="E3" s="47"/>
      <c r="F3" s="47"/>
      <c r="G3" s="47"/>
      <c r="H3" s="47"/>
    </row>
    <row r="4" ht="14.25" customHeight="1" spans="1:8">
      <c r="A4" s="100"/>
      <c r="B4" s="100"/>
      <c r="C4" s="100"/>
      <c r="D4" s="100"/>
      <c r="E4" s="100"/>
      <c r="F4" s="100"/>
      <c r="G4" s="100"/>
      <c r="H4" s="49" t="s">
        <v>1</v>
      </c>
    </row>
    <row r="5" ht="24" customHeight="1" spans="1:8">
      <c r="A5" s="115" t="s">
        <v>2</v>
      </c>
      <c r="B5" s="65"/>
      <c r="C5" s="65"/>
      <c r="D5" s="65"/>
      <c r="E5" s="115" t="s">
        <v>3</v>
      </c>
      <c r="F5" s="65"/>
      <c r="G5" s="65"/>
      <c r="H5" s="65"/>
    </row>
    <row r="6" ht="24" customHeight="1" spans="1:8">
      <c r="A6" s="116" t="s">
        <v>4</v>
      </c>
      <c r="B6" s="102" t="s">
        <v>5</v>
      </c>
      <c r="C6" s="112"/>
      <c r="D6" s="103"/>
      <c r="E6" s="107" t="s">
        <v>6</v>
      </c>
      <c r="F6" s="102" t="s">
        <v>5</v>
      </c>
      <c r="G6" s="112"/>
      <c r="H6" s="103"/>
    </row>
    <row r="7" ht="48.75" customHeight="1" spans="1:8">
      <c r="A7" s="105"/>
      <c r="B7" s="108" t="s">
        <v>7</v>
      </c>
      <c r="C7" s="108" t="s">
        <v>8</v>
      </c>
      <c r="D7" s="108" t="s">
        <v>9</v>
      </c>
      <c r="E7" s="109"/>
      <c r="F7" s="108" t="s">
        <v>7</v>
      </c>
      <c r="G7" s="108" t="s">
        <v>8</v>
      </c>
      <c r="H7" s="108" t="s">
        <v>9</v>
      </c>
    </row>
    <row r="8" ht="24" customHeight="1" spans="1:8">
      <c r="A8" s="53" t="s">
        <v>10</v>
      </c>
      <c r="B8" s="52">
        <v>345.42</v>
      </c>
      <c r="C8" s="52">
        <v>585.56</v>
      </c>
      <c r="D8" s="52">
        <f>(C8-B8)/B8%</f>
        <v>69.52116264258</v>
      </c>
      <c r="E8" s="67" t="s">
        <v>11</v>
      </c>
      <c r="F8" s="82">
        <v>264.76</v>
      </c>
      <c r="G8" s="82">
        <v>546.57</v>
      </c>
      <c r="H8" s="82">
        <f>(G8-F8)/F8%</f>
        <v>106.439794530896</v>
      </c>
    </row>
    <row r="9" ht="24" customHeight="1" spans="1:8">
      <c r="A9" s="53" t="s">
        <v>12</v>
      </c>
      <c r="B9" s="53"/>
      <c r="C9" s="53"/>
      <c r="D9" s="82"/>
      <c r="E9" s="67" t="s">
        <v>13</v>
      </c>
      <c r="F9" s="113"/>
      <c r="G9" s="82"/>
      <c r="H9" s="82"/>
    </row>
    <row r="10" ht="24" customHeight="1" spans="1:8">
      <c r="A10" s="53" t="s">
        <v>14</v>
      </c>
      <c r="B10" s="53"/>
      <c r="C10" s="53"/>
      <c r="D10" s="82"/>
      <c r="E10" s="67" t="s">
        <v>15</v>
      </c>
      <c r="F10" s="113"/>
      <c r="G10" s="82"/>
      <c r="H10" s="82"/>
    </row>
    <row r="11" ht="24" customHeight="1" spans="1:8">
      <c r="A11" s="53" t="s">
        <v>16</v>
      </c>
      <c r="B11" s="53"/>
      <c r="C11" s="53"/>
      <c r="D11" s="82"/>
      <c r="E11" s="53" t="s">
        <v>17</v>
      </c>
      <c r="F11" s="73"/>
      <c r="G11" s="82"/>
      <c r="H11" s="82"/>
    </row>
    <row r="12" ht="24" customHeight="1" spans="1:8">
      <c r="A12" s="53"/>
      <c r="B12" s="53"/>
      <c r="C12" s="53"/>
      <c r="D12" s="82"/>
      <c r="E12" s="67" t="s">
        <v>18</v>
      </c>
      <c r="F12" s="113"/>
      <c r="G12" s="82"/>
      <c r="H12" s="82"/>
    </row>
    <row r="13" ht="24" customHeight="1" spans="1:8">
      <c r="A13" s="53"/>
      <c r="B13" s="53"/>
      <c r="C13" s="53"/>
      <c r="D13" s="82"/>
      <c r="E13" s="67" t="s">
        <v>19</v>
      </c>
      <c r="F13" s="113"/>
      <c r="G13" s="82"/>
      <c r="H13" s="82"/>
    </row>
    <row r="14" ht="24" customHeight="1" spans="1:8">
      <c r="A14" s="53"/>
      <c r="B14" s="53"/>
      <c r="C14" s="53"/>
      <c r="D14" s="82"/>
      <c r="E14" s="53" t="s">
        <v>20</v>
      </c>
      <c r="F14" s="82">
        <v>45</v>
      </c>
      <c r="G14" s="82"/>
      <c r="H14" s="82">
        <f>(G14-F14)/F14%</f>
        <v>-100</v>
      </c>
    </row>
    <row r="15" ht="24" customHeight="1" spans="1:8">
      <c r="A15" s="53"/>
      <c r="B15" s="53"/>
      <c r="C15" s="53"/>
      <c r="D15" s="82"/>
      <c r="E15" s="53" t="s">
        <v>21</v>
      </c>
      <c r="F15" s="82">
        <v>25.47</v>
      </c>
      <c r="G15" s="82">
        <v>27.85</v>
      </c>
      <c r="H15" s="82">
        <f>(G15-F15)/F15%</f>
        <v>9.3443266588143</v>
      </c>
    </row>
    <row r="16" ht="24" customHeight="1" spans="1:8">
      <c r="A16" s="53"/>
      <c r="B16" s="53"/>
      <c r="C16" s="53"/>
      <c r="D16" s="82"/>
      <c r="E16" s="67" t="s">
        <v>22</v>
      </c>
      <c r="F16" s="113"/>
      <c r="G16" s="82"/>
      <c r="H16" s="82"/>
    </row>
    <row r="17" ht="24" customHeight="1" spans="1:8">
      <c r="A17" s="53"/>
      <c r="B17" s="53"/>
      <c r="C17" s="53"/>
      <c r="D17" s="82"/>
      <c r="E17" s="67" t="s">
        <v>23</v>
      </c>
      <c r="F17" s="113"/>
      <c r="G17" s="82"/>
      <c r="H17" s="82"/>
    </row>
    <row r="18" ht="24" customHeight="1" spans="1:8">
      <c r="A18" s="53"/>
      <c r="B18" s="53"/>
      <c r="C18" s="53"/>
      <c r="D18" s="82"/>
      <c r="E18" s="53" t="s">
        <v>24</v>
      </c>
      <c r="F18" s="73"/>
      <c r="G18" s="82"/>
      <c r="H18" s="82"/>
    </row>
    <row r="19" ht="24" customHeight="1" spans="1:8">
      <c r="A19" s="53"/>
      <c r="B19" s="53"/>
      <c r="C19" s="53"/>
      <c r="D19" s="82"/>
      <c r="E19" s="53" t="s">
        <v>25</v>
      </c>
      <c r="F19" s="73"/>
      <c r="G19" s="82"/>
      <c r="H19" s="82"/>
    </row>
    <row r="20" ht="24" customHeight="1" spans="1:8">
      <c r="A20" s="53"/>
      <c r="B20" s="53"/>
      <c r="C20" s="53"/>
      <c r="D20" s="82"/>
      <c r="E20" s="53" t="s">
        <v>26</v>
      </c>
      <c r="F20" s="73"/>
      <c r="G20" s="82"/>
      <c r="H20" s="82"/>
    </row>
    <row r="21" ht="24" customHeight="1" spans="1:8">
      <c r="A21" s="53"/>
      <c r="B21" s="53"/>
      <c r="C21" s="53"/>
      <c r="D21" s="82"/>
      <c r="E21" s="53" t="s">
        <v>27</v>
      </c>
      <c r="F21" s="73"/>
      <c r="G21" s="82"/>
      <c r="H21" s="82"/>
    </row>
    <row r="22" ht="24" customHeight="1" spans="1:8">
      <c r="A22" s="53"/>
      <c r="B22" s="53"/>
      <c r="C22" s="53"/>
      <c r="D22" s="82"/>
      <c r="E22" s="53" t="s">
        <v>28</v>
      </c>
      <c r="F22" s="73"/>
      <c r="G22" s="82"/>
      <c r="H22" s="82"/>
    </row>
    <row r="23" ht="24" customHeight="1" spans="1:8">
      <c r="A23" s="53"/>
      <c r="B23" s="53"/>
      <c r="C23" s="53"/>
      <c r="D23" s="82"/>
      <c r="E23" s="53" t="s">
        <v>29</v>
      </c>
      <c r="F23" s="73"/>
      <c r="G23" s="82"/>
      <c r="H23" s="82"/>
    </row>
    <row r="24" ht="24" customHeight="1" spans="1:8">
      <c r="A24" s="53"/>
      <c r="B24" s="53"/>
      <c r="C24" s="53"/>
      <c r="D24" s="82"/>
      <c r="E24" s="53" t="s">
        <v>30</v>
      </c>
      <c r="F24" s="73"/>
      <c r="G24" s="82"/>
      <c r="H24" s="82"/>
    </row>
    <row r="25" ht="24" customHeight="1" spans="1:8">
      <c r="A25" s="53"/>
      <c r="B25" s="53"/>
      <c r="C25" s="53"/>
      <c r="D25" s="82"/>
      <c r="E25" s="53" t="s">
        <v>31</v>
      </c>
      <c r="F25" s="82">
        <v>10.19</v>
      </c>
      <c r="G25" s="82">
        <v>11.14</v>
      </c>
      <c r="H25" s="82">
        <f>(G25-F25)/F25%</f>
        <v>9.32286555446517</v>
      </c>
    </row>
    <row r="26" ht="24" customHeight="1" spans="1:8">
      <c r="A26" s="53"/>
      <c r="B26" s="53"/>
      <c r="C26" s="53"/>
      <c r="D26" s="82"/>
      <c r="E26" s="53" t="s">
        <v>32</v>
      </c>
      <c r="F26" s="73"/>
      <c r="G26" s="82"/>
      <c r="H26" s="82"/>
    </row>
    <row r="27" ht="24" customHeight="1" spans="1:8">
      <c r="A27" s="53"/>
      <c r="B27" s="53"/>
      <c r="C27" s="53"/>
      <c r="D27" s="82"/>
      <c r="E27" s="53" t="s">
        <v>33</v>
      </c>
      <c r="F27" s="73"/>
      <c r="G27" s="82"/>
      <c r="H27" s="82"/>
    </row>
    <row r="28" ht="24" customHeight="1" spans="1:8">
      <c r="A28" s="53"/>
      <c r="B28" s="53"/>
      <c r="C28" s="53"/>
      <c r="D28" s="82"/>
      <c r="E28" s="94"/>
      <c r="F28" s="114"/>
      <c r="G28" s="82"/>
      <c r="H28" s="82"/>
    </row>
    <row r="29" ht="24" customHeight="1" spans="1:8">
      <c r="A29" s="65" t="s">
        <v>34</v>
      </c>
      <c r="B29" s="73">
        <f t="shared" ref="B29:G29" si="0">SUM(B8:B28)</f>
        <v>345.42</v>
      </c>
      <c r="C29" s="73">
        <f t="shared" si="0"/>
        <v>585.56</v>
      </c>
      <c r="D29" s="82">
        <f>(C29-B29)/B29%</f>
        <v>69.52116264258</v>
      </c>
      <c r="E29" s="65" t="s">
        <v>35</v>
      </c>
      <c r="F29" s="73">
        <f t="shared" si="0"/>
        <v>345.42</v>
      </c>
      <c r="G29" s="82">
        <f t="shared" si="0"/>
        <v>585.56</v>
      </c>
      <c r="H29" s="82">
        <f>(G29-F29)/F29%</f>
        <v>69.5211626425801</v>
      </c>
    </row>
    <row r="30" ht="24" customHeight="1"/>
  </sheetData>
  <sheetProtection password="DF32" sheet="1" objects="1"/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786805555555556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view="pageBreakPreview" zoomScaleNormal="100" zoomScaleSheetLayoutView="100" workbookViewId="0">
      <selection activeCell="A1" sqref="A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/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1</v>
      </c>
    </row>
    <row r="4" ht="24" customHeight="1" spans="1:12">
      <c r="A4" s="7" t="s">
        <v>155</v>
      </c>
      <c r="B4" s="7" t="s">
        <v>156</v>
      </c>
      <c r="C4" s="8" t="s">
        <v>142</v>
      </c>
      <c r="D4" s="8"/>
      <c r="E4" s="8"/>
      <c r="F4" s="8"/>
      <c r="G4" s="8"/>
      <c r="H4" s="8"/>
      <c r="I4" s="8"/>
      <c r="J4" s="8"/>
      <c r="K4" s="8"/>
      <c r="L4" s="7" t="s">
        <v>74</v>
      </c>
    </row>
    <row r="5" ht="25.5" customHeight="1" spans="1:12">
      <c r="A5" s="9"/>
      <c r="B5" s="9"/>
      <c r="C5" s="10" t="s">
        <v>144</v>
      </c>
      <c r="D5" s="11" t="s">
        <v>157</v>
      </c>
      <c r="E5" s="12"/>
      <c r="F5" s="12"/>
      <c r="G5" s="12"/>
      <c r="H5" s="12"/>
      <c r="I5" s="22"/>
      <c r="J5" s="23" t="s">
        <v>145</v>
      </c>
      <c r="K5" s="23" t="s">
        <v>146</v>
      </c>
      <c r="L5" s="9"/>
    </row>
    <row r="6" ht="81" customHeight="1" spans="1:12">
      <c r="A6" s="13"/>
      <c r="B6" s="13"/>
      <c r="C6" s="10"/>
      <c r="D6" s="14" t="s">
        <v>147</v>
      </c>
      <c r="E6" s="10" t="s">
        <v>148</v>
      </c>
      <c r="F6" s="10" t="s">
        <v>149</v>
      </c>
      <c r="G6" s="10" t="s">
        <v>150</v>
      </c>
      <c r="H6" s="10" t="s">
        <v>151</v>
      </c>
      <c r="I6" s="24" t="s">
        <v>158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7" t="s">
        <v>159</v>
      </c>
      <c r="B13" s="18"/>
      <c r="C13" s="19"/>
      <c r="D13" s="20"/>
      <c r="E13" s="19"/>
      <c r="F13" s="19"/>
      <c r="G13" s="19"/>
      <c r="H13" s="20"/>
      <c r="I13" s="19"/>
      <c r="J13" s="19"/>
      <c r="K13" s="19"/>
      <c r="L13" s="19"/>
    </row>
    <row r="14" ht="32" customHeight="1" spans="1:1">
      <c r="A14" t="s">
        <v>128</v>
      </c>
    </row>
  </sheetData>
  <sheetProtection password="DF32" sheet="1" objects="1"/>
  <mergeCells count="9">
    <mergeCell ref="A2:L2"/>
    <mergeCell ref="D5:I5"/>
    <mergeCell ref="A13:B13"/>
    <mergeCell ref="A4:A6"/>
    <mergeCell ref="B4:B6"/>
    <mergeCell ref="C5:C6"/>
    <mergeCell ref="J5:J6"/>
    <mergeCell ref="K5:K6"/>
    <mergeCell ref="L4:L6"/>
  </mergeCells>
  <printOptions horizontalCentered="1" verticalCentered="1"/>
  <pageMargins left="0.590277777777778" right="0.590277777777778" top="0.590277777777778" bottom="0.590277777777778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view="pageBreakPreview" zoomScaleNormal="100" zoomScaleSheetLayoutView="100" workbookViewId="0">
      <selection activeCell="B10" sqref="B10"/>
    </sheetView>
  </sheetViews>
  <sheetFormatPr defaultColWidth="6.875" defaultRowHeight="11.25" outlineLevelCol="6"/>
  <cols>
    <col min="1" max="1" width="14.125" style="61" customWidth="1"/>
    <col min="2" max="2" width="37.25" style="61" customWidth="1"/>
    <col min="3" max="7" width="14.625" style="61" customWidth="1"/>
    <col min="8" max="16384" width="6.875" style="61"/>
  </cols>
  <sheetData>
    <row r="1" ht="16.5" customHeight="1" spans="1:7">
      <c r="A1" s="62"/>
      <c r="B1" s="63"/>
      <c r="C1" s="63"/>
      <c r="D1" s="71"/>
      <c r="E1" s="71"/>
      <c r="F1" s="71"/>
      <c r="G1" s="71"/>
    </row>
    <row r="2" ht="29.25" customHeight="1" spans="1:7">
      <c r="A2" s="64" t="s">
        <v>36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101" t="s">
        <v>1</v>
      </c>
    </row>
    <row r="4" ht="26.25" customHeight="1" spans="1:7">
      <c r="A4" s="65" t="s">
        <v>37</v>
      </c>
      <c r="B4" s="65"/>
      <c r="C4" s="107" t="s">
        <v>34</v>
      </c>
      <c r="D4" s="108" t="s">
        <v>38</v>
      </c>
      <c r="E4" s="108" t="s">
        <v>39</v>
      </c>
      <c r="F4" s="108" t="s">
        <v>40</v>
      </c>
      <c r="G4" s="107" t="s">
        <v>41</v>
      </c>
    </row>
    <row r="5" s="60" customFormat="1" ht="47.25" customHeight="1" spans="1:7">
      <c r="A5" s="65" t="s">
        <v>42</v>
      </c>
      <c r="B5" s="65" t="s">
        <v>43</v>
      </c>
      <c r="C5" s="109"/>
      <c r="D5" s="108"/>
      <c r="E5" s="108"/>
      <c r="F5" s="108"/>
      <c r="G5" s="109"/>
    </row>
    <row r="6" s="60" customFormat="1" ht="16" customHeight="1" spans="1:7">
      <c r="A6" s="87">
        <v>201</v>
      </c>
      <c r="B6" s="92" t="s">
        <v>44</v>
      </c>
      <c r="C6" s="82">
        <v>546.57</v>
      </c>
      <c r="D6" s="82">
        <v>546.57</v>
      </c>
      <c r="E6" s="110"/>
      <c r="F6" s="73"/>
      <c r="G6" s="73"/>
    </row>
    <row r="7" s="60" customFormat="1" ht="16" customHeight="1" spans="1:7">
      <c r="A7" s="87">
        <v>20133</v>
      </c>
      <c r="B7" s="92" t="s">
        <v>45</v>
      </c>
      <c r="C7" s="82">
        <v>546.57</v>
      </c>
      <c r="D7" s="82">
        <v>546.57</v>
      </c>
      <c r="E7" s="110"/>
      <c r="F7" s="73"/>
      <c r="G7" s="73"/>
    </row>
    <row r="8" s="60" customFormat="1" ht="16" customHeight="1" spans="1:7">
      <c r="A8" s="87">
        <v>2013301</v>
      </c>
      <c r="B8" s="92" t="s">
        <v>46</v>
      </c>
      <c r="C8" s="82">
        <v>461.27</v>
      </c>
      <c r="D8" s="82">
        <v>461.27</v>
      </c>
      <c r="E8" s="110"/>
      <c r="F8" s="73"/>
      <c r="G8" s="73"/>
    </row>
    <row r="9" s="60" customFormat="1" ht="16" customHeight="1" spans="1:7">
      <c r="A9" s="87">
        <v>2013301</v>
      </c>
      <c r="B9" s="92" t="s">
        <v>47</v>
      </c>
      <c r="C9" s="82">
        <v>461.27</v>
      </c>
      <c r="D9" s="82">
        <v>461.27</v>
      </c>
      <c r="E9" s="110"/>
      <c r="F9" s="73"/>
      <c r="G9" s="73"/>
    </row>
    <row r="10" s="60" customFormat="1" ht="16" customHeight="1" spans="1:7">
      <c r="A10" s="87">
        <v>2013350</v>
      </c>
      <c r="B10" s="92" t="s">
        <v>48</v>
      </c>
      <c r="C10" s="82">
        <v>85.3</v>
      </c>
      <c r="D10" s="82">
        <v>85.3</v>
      </c>
      <c r="E10" s="110"/>
      <c r="F10" s="73"/>
      <c r="G10" s="73"/>
    </row>
    <row r="11" customFormat="1" ht="16" customHeight="1" spans="1:7">
      <c r="A11" s="87">
        <v>2013350</v>
      </c>
      <c r="B11" s="92" t="s">
        <v>49</v>
      </c>
      <c r="C11" s="82">
        <v>85.3</v>
      </c>
      <c r="D11" s="82">
        <v>85.3</v>
      </c>
      <c r="E11" s="110"/>
      <c r="F11" s="73"/>
      <c r="G11" s="73"/>
    </row>
    <row r="12" ht="16" customHeight="1" spans="1:7">
      <c r="A12" s="87">
        <v>208</v>
      </c>
      <c r="B12" s="92" t="s">
        <v>50</v>
      </c>
      <c r="C12" s="52">
        <v>27.85</v>
      </c>
      <c r="D12" s="52">
        <v>27.85</v>
      </c>
      <c r="E12" s="110"/>
      <c r="F12" s="53"/>
      <c r="G12" s="53"/>
    </row>
    <row r="13" ht="16" customHeight="1" spans="1:7">
      <c r="A13" s="87">
        <v>20805</v>
      </c>
      <c r="B13" s="92" t="s">
        <v>51</v>
      </c>
      <c r="C13" s="52">
        <v>27.85</v>
      </c>
      <c r="D13" s="52">
        <v>27.85</v>
      </c>
      <c r="E13" s="110"/>
      <c r="F13" s="53"/>
      <c r="G13" s="53"/>
    </row>
    <row r="14" ht="16" customHeight="1" spans="1:7">
      <c r="A14" s="87">
        <v>2080505</v>
      </c>
      <c r="B14" s="92" t="s">
        <v>52</v>
      </c>
      <c r="C14" s="52">
        <v>27.85</v>
      </c>
      <c r="D14" s="52">
        <v>27.85</v>
      </c>
      <c r="E14" s="110"/>
      <c r="F14" s="53"/>
      <c r="G14" s="53"/>
    </row>
    <row r="15" ht="16" customHeight="1" spans="1:7">
      <c r="A15" s="87">
        <v>2080505</v>
      </c>
      <c r="B15" s="92" t="s">
        <v>47</v>
      </c>
      <c r="C15" s="82">
        <v>14.28</v>
      </c>
      <c r="D15" s="82">
        <v>14.28</v>
      </c>
      <c r="E15" s="110"/>
      <c r="F15" s="91"/>
      <c r="G15" s="91"/>
    </row>
    <row r="16" ht="16" customHeight="1" spans="1:7">
      <c r="A16" s="87">
        <v>2080505</v>
      </c>
      <c r="B16" s="92" t="s">
        <v>49</v>
      </c>
      <c r="C16" s="82">
        <v>13.57</v>
      </c>
      <c r="D16" s="82">
        <v>13.57</v>
      </c>
      <c r="E16" s="110"/>
      <c r="F16" s="91"/>
      <c r="G16" s="91"/>
    </row>
    <row r="17" ht="16" customHeight="1" spans="1:7">
      <c r="A17" s="87">
        <v>221</v>
      </c>
      <c r="B17" s="92" t="s">
        <v>53</v>
      </c>
      <c r="C17" s="82">
        <v>11.14</v>
      </c>
      <c r="D17" s="82">
        <v>11.14</v>
      </c>
      <c r="E17" s="110"/>
      <c r="F17" s="91"/>
      <c r="G17" s="91"/>
    </row>
    <row r="18" ht="16" customHeight="1" spans="1:7">
      <c r="A18" s="87">
        <v>22102</v>
      </c>
      <c r="B18" s="92" t="s">
        <v>54</v>
      </c>
      <c r="C18" s="82">
        <v>11.14</v>
      </c>
      <c r="D18" s="82">
        <v>11.14</v>
      </c>
      <c r="E18" s="110"/>
      <c r="F18" s="91"/>
      <c r="G18" s="91"/>
    </row>
    <row r="19" ht="16" customHeight="1" spans="1:7">
      <c r="A19" s="87">
        <v>2210201</v>
      </c>
      <c r="B19" s="92" t="s">
        <v>55</v>
      </c>
      <c r="C19" s="82">
        <v>11.14</v>
      </c>
      <c r="D19" s="82">
        <v>11.14</v>
      </c>
      <c r="E19" s="110"/>
      <c r="F19" s="91"/>
      <c r="G19" s="91"/>
    </row>
    <row r="20" ht="16" customHeight="1" spans="1:7">
      <c r="A20" s="87">
        <v>2210201</v>
      </c>
      <c r="B20" s="92" t="s">
        <v>47</v>
      </c>
      <c r="C20" s="82">
        <v>5.71</v>
      </c>
      <c r="D20" s="82">
        <v>5.71</v>
      </c>
      <c r="E20" s="110"/>
      <c r="F20" s="91"/>
      <c r="G20" s="91"/>
    </row>
    <row r="21" ht="16" customHeight="1" spans="1:7">
      <c r="A21" s="87">
        <v>2210201</v>
      </c>
      <c r="B21" s="92" t="s">
        <v>49</v>
      </c>
      <c r="C21" s="82">
        <v>5.43</v>
      </c>
      <c r="D21" s="82">
        <v>5.43</v>
      </c>
      <c r="E21" s="110"/>
      <c r="F21" s="91"/>
      <c r="G21" s="91"/>
    </row>
    <row r="22" ht="16" customHeight="1" spans="1:7">
      <c r="A22" s="111" t="s">
        <v>56</v>
      </c>
      <c r="B22" s="91"/>
      <c r="C22" s="82">
        <f>C6+C12+C17</f>
        <v>585.56</v>
      </c>
      <c r="D22" s="82">
        <f>D6+D12+D17</f>
        <v>585.56</v>
      </c>
      <c r="E22" s="91"/>
      <c r="F22" s="91"/>
      <c r="G22" s="91"/>
    </row>
  </sheetData>
  <sheetProtection password="DF32" sheet="1" objects="1"/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 verticalCentered="1"/>
  <pageMargins left="0.590277777777778" right="0.590277777777778" top="0.786805555555556" bottom="0.786805555555556" header="0.511805555555556" footer="0.511805555555556"/>
  <pageSetup paperSize="9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view="pageBreakPreview" zoomScaleNormal="100" zoomScaleSheetLayoutView="100" workbookViewId="0">
      <selection activeCell="B17" sqref="B17"/>
    </sheetView>
  </sheetViews>
  <sheetFormatPr defaultColWidth="6.875" defaultRowHeight="11.25" outlineLevelCol="4"/>
  <cols>
    <col min="1" max="1" width="14" style="61" customWidth="1"/>
    <col min="2" max="2" width="38.375" style="61" customWidth="1"/>
    <col min="3" max="5" width="24.125" style="61" customWidth="1"/>
    <col min="6" max="16384" width="6.875" style="61"/>
  </cols>
  <sheetData>
    <row r="1" ht="16.5" customHeight="1" spans="1:5">
      <c r="A1" s="62"/>
      <c r="B1" s="63"/>
      <c r="C1" s="63"/>
      <c r="D1" s="71"/>
      <c r="E1" s="71"/>
    </row>
    <row r="2" ht="16.5" customHeight="1" spans="1:5">
      <c r="A2" s="63"/>
      <c r="B2" s="63"/>
      <c r="C2" s="63"/>
      <c r="D2" s="71"/>
      <c r="E2" s="71"/>
    </row>
    <row r="3" ht="29.25" customHeight="1" spans="1:5">
      <c r="A3" s="64" t="s">
        <v>57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101" t="s">
        <v>1</v>
      </c>
    </row>
    <row r="5" ht="26.25" customHeight="1" spans="1:5">
      <c r="A5" s="102" t="s">
        <v>37</v>
      </c>
      <c r="B5" s="103"/>
      <c r="C5" s="104" t="s">
        <v>35</v>
      </c>
      <c r="D5" s="104" t="s">
        <v>58</v>
      </c>
      <c r="E5" s="104" t="s">
        <v>59</v>
      </c>
    </row>
    <row r="6" s="60" customFormat="1" ht="27.75" customHeight="1" spans="1:5">
      <c r="A6" s="65" t="s">
        <v>42</v>
      </c>
      <c r="B6" s="65" t="s">
        <v>43</v>
      </c>
      <c r="C6" s="105"/>
      <c r="D6" s="105"/>
      <c r="E6" s="105"/>
    </row>
    <row r="7" s="60" customFormat="1" ht="17" customHeight="1" spans="1:5">
      <c r="A7" s="87">
        <v>201</v>
      </c>
      <c r="B7" s="92" t="s">
        <v>44</v>
      </c>
      <c r="C7" s="82">
        <v>546.57</v>
      </c>
      <c r="D7" s="82">
        <v>186.67</v>
      </c>
      <c r="E7" s="82">
        <v>359.9</v>
      </c>
    </row>
    <row r="8" s="60" customFormat="1" ht="17" customHeight="1" spans="1:5">
      <c r="A8" s="87">
        <v>20133</v>
      </c>
      <c r="B8" s="92" t="s">
        <v>45</v>
      </c>
      <c r="C8" s="82">
        <v>546.57</v>
      </c>
      <c r="D8" s="82">
        <v>186.67</v>
      </c>
      <c r="E8" s="82">
        <v>359.9</v>
      </c>
    </row>
    <row r="9" s="60" customFormat="1" ht="17" customHeight="1" spans="1:5">
      <c r="A9" s="87">
        <v>2013301</v>
      </c>
      <c r="B9" s="92" t="s">
        <v>46</v>
      </c>
      <c r="C9" s="82">
        <v>461.27</v>
      </c>
      <c r="D9" s="82">
        <v>101.37</v>
      </c>
      <c r="E9" s="82">
        <v>359.9</v>
      </c>
    </row>
    <row r="10" s="60" customFormat="1" ht="17" customHeight="1" spans="1:5">
      <c r="A10" s="87">
        <v>2013301</v>
      </c>
      <c r="B10" s="92" t="s">
        <v>47</v>
      </c>
      <c r="C10" s="82">
        <v>461.27</v>
      </c>
      <c r="D10" s="82">
        <v>101.37</v>
      </c>
      <c r="E10" s="82">
        <v>359.9</v>
      </c>
    </row>
    <row r="11" customFormat="1" ht="17" customHeight="1" spans="1:5">
      <c r="A11" s="87">
        <v>2013350</v>
      </c>
      <c r="B11" s="92" t="s">
        <v>48</v>
      </c>
      <c r="C11" s="82">
        <v>85.3</v>
      </c>
      <c r="D11" s="82">
        <v>85.3</v>
      </c>
      <c r="E11" s="82"/>
    </row>
    <row r="12" customFormat="1" ht="17" customHeight="1" spans="1:5">
      <c r="A12" s="87">
        <v>2013350</v>
      </c>
      <c r="B12" s="92" t="s">
        <v>49</v>
      </c>
      <c r="C12" s="82">
        <v>85.3</v>
      </c>
      <c r="D12" s="82">
        <v>85.3</v>
      </c>
      <c r="E12" s="82"/>
    </row>
    <row r="13" customFormat="1" ht="17" customHeight="1" spans="1:5">
      <c r="A13" s="87">
        <v>208</v>
      </c>
      <c r="B13" s="92" t="s">
        <v>50</v>
      </c>
      <c r="C13" s="82">
        <v>27.85</v>
      </c>
      <c r="D13" s="82">
        <v>27.85</v>
      </c>
      <c r="E13" s="82"/>
    </row>
    <row r="14" ht="17" customHeight="1" spans="1:5">
      <c r="A14" s="87">
        <v>20805</v>
      </c>
      <c r="B14" s="92" t="s">
        <v>51</v>
      </c>
      <c r="C14" s="82">
        <v>27.85</v>
      </c>
      <c r="D14" s="82">
        <v>27.85</v>
      </c>
      <c r="E14" s="82"/>
    </row>
    <row r="15" ht="17" customHeight="1" spans="1:5">
      <c r="A15" s="87">
        <v>2080505</v>
      </c>
      <c r="B15" s="92" t="s">
        <v>52</v>
      </c>
      <c r="C15" s="82">
        <v>27.85</v>
      </c>
      <c r="D15" s="82">
        <v>27.85</v>
      </c>
      <c r="E15" s="82"/>
    </row>
    <row r="16" ht="17" customHeight="1" spans="1:5">
      <c r="A16" s="87">
        <v>2080505</v>
      </c>
      <c r="B16" s="92" t="s">
        <v>47</v>
      </c>
      <c r="C16" s="82">
        <v>14.28</v>
      </c>
      <c r="D16" s="82">
        <v>14.28</v>
      </c>
      <c r="E16" s="82"/>
    </row>
    <row r="17" ht="17" customHeight="1" spans="1:5">
      <c r="A17" s="87">
        <v>2080505</v>
      </c>
      <c r="B17" s="92" t="s">
        <v>49</v>
      </c>
      <c r="C17" s="82">
        <v>13.57</v>
      </c>
      <c r="D17" s="82">
        <v>13.57</v>
      </c>
      <c r="E17" s="82"/>
    </row>
    <row r="18" ht="17" customHeight="1" spans="1:5">
      <c r="A18" s="87">
        <v>221</v>
      </c>
      <c r="B18" s="92" t="s">
        <v>53</v>
      </c>
      <c r="C18" s="82">
        <v>11.14</v>
      </c>
      <c r="D18" s="82">
        <v>11.14</v>
      </c>
      <c r="E18" s="82"/>
    </row>
    <row r="19" ht="17" customHeight="1" spans="1:5">
      <c r="A19" s="87">
        <v>22102</v>
      </c>
      <c r="B19" s="92" t="s">
        <v>54</v>
      </c>
      <c r="C19" s="82">
        <v>11.14</v>
      </c>
      <c r="D19" s="82">
        <v>11.14</v>
      </c>
      <c r="E19" s="82"/>
    </row>
    <row r="20" ht="17" customHeight="1" spans="1:5">
      <c r="A20" s="87">
        <v>2210201</v>
      </c>
      <c r="B20" s="92" t="s">
        <v>55</v>
      </c>
      <c r="C20" s="82">
        <v>11.14</v>
      </c>
      <c r="D20" s="82">
        <v>11.14</v>
      </c>
      <c r="E20" s="82"/>
    </row>
    <row r="21" ht="17" customHeight="1" spans="1:5">
      <c r="A21" s="87">
        <v>2210201</v>
      </c>
      <c r="B21" s="92" t="s">
        <v>47</v>
      </c>
      <c r="C21" s="82">
        <v>5.71</v>
      </c>
      <c r="D21" s="82">
        <v>5.71</v>
      </c>
      <c r="E21" s="82"/>
    </row>
    <row r="22" ht="17" customHeight="1" spans="1:5">
      <c r="A22" s="87">
        <v>2210201</v>
      </c>
      <c r="B22" s="92" t="s">
        <v>49</v>
      </c>
      <c r="C22" s="82">
        <v>5.43</v>
      </c>
      <c r="D22" s="82">
        <v>5.43</v>
      </c>
      <c r="E22" s="82"/>
    </row>
    <row r="23" ht="14.25" spans="1:5">
      <c r="A23" s="106" t="s">
        <v>56</v>
      </c>
      <c r="B23" s="91"/>
      <c r="C23" s="82">
        <f>C7+C13+C18</f>
        <v>585.56</v>
      </c>
      <c r="D23" s="82">
        <f>D7+D13+D18</f>
        <v>225.66</v>
      </c>
      <c r="E23" s="82">
        <f>E7+E13+E18</f>
        <v>359.9</v>
      </c>
    </row>
  </sheetData>
  <sheetProtection password="DF32" sheet="1" objects="1"/>
  <mergeCells count="5">
    <mergeCell ref="A3:E3"/>
    <mergeCell ref="A5:B5"/>
    <mergeCell ref="C5:C6"/>
    <mergeCell ref="D5:D6"/>
    <mergeCell ref="E5:E6"/>
  </mergeCells>
  <printOptions horizontalCentered="1" verticalCentered="1"/>
  <pageMargins left="0.590277777777778" right="0.590277777777778" top="0.786805555555556" bottom="0.786805555555556" header="0.511805555555556" footer="0.511805555555556"/>
  <pageSetup paperSize="9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view="pageBreakPreview" zoomScaleNormal="100" zoomScaleSheetLayoutView="100" workbookViewId="0">
      <selection activeCell="A1" sqref="A1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/>
      <c r="B1" s="97"/>
      <c r="C1" s="97"/>
      <c r="D1" s="97"/>
      <c r="E1" s="97"/>
      <c r="F1" s="98"/>
    </row>
    <row r="2" ht="18.75" customHeight="1" spans="1:6">
      <c r="A2" s="99"/>
      <c r="B2" s="97"/>
      <c r="C2" s="97"/>
      <c r="D2" s="97"/>
      <c r="E2" s="97"/>
      <c r="F2" s="98"/>
    </row>
    <row r="3" ht="21" customHeight="1" spans="1:6">
      <c r="A3" s="47" t="s">
        <v>60</v>
      </c>
      <c r="B3" s="47"/>
      <c r="C3" s="47"/>
      <c r="D3" s="47"/>
      <c r="E3" s="47"/>
      <c r="F3" s="47"/>
    </row>
    <row r="4" ht="14.25" customHeight="1" spans="1:6">
      <c r="A4" s="100"/>
      <c r="B4" s="100"/>
      <c r="C4" s="100"/>
      <c r="D4" s="100"/>
      <c r="E4" s="100"/>
      <c r="F4" s="49" t="s">
        <v>1</v>
      </c>
    </row>
    <row r="5" ht="24" customHeight="1" spans="1:6">
      <c r="A5" s="115" t="s">
        <v>2</v>
      </c>
      <c r="B5" s="65"/>
      <c r="C5" s="115" t="s">
        <v>3</v>
      </c>
      <c r="D5" s="65"/>
      <c r="E5" s="65"/>
      <c r="F5" s="65"/>
    </row>
    <row r="6" ht="24" customHeight="1" spans="1:6">
      <c r="A6" s="115" t="s">
        <v>4</v>
      </c>
      <c r="B6" s="115" t="s">
        <v>5</v>
      </c>
      <c r="C6" s="65" t="s">
        <v>37</v>
      </c>
      <c r="D6" s="65" t="s">
        <v>5</v>
      </c>
      <c r="E6" s="65"/>
      <c r="F6" s="65"/>
    </row>
    <row r="7" ht="24" customHeight="1" spans="1:6">
      <c r="A7" s="65"/>
      <c r="B7" s="65"/>
      <c r="C7" s="65"/>
      <c r="D7" s="65" t="s">
        <v>61</v>
      </c>
      <c r="E7" s="65" t="s">
        <v>38</v>
      </c>
      <c r="F7" s="65" t="s">
        <v>62</v>
      </c>
    </row>
    <row r="8" ht="24" customHeight="1" spans="1:6">
      <c r="A8" s="53" t="s">
        <v>10</v>
      </c>
      <c r="B8" s="82">
        <v>585.56</v>
      </c>
      <c r="C8" s="67" t="s">
        <v>11</v>
      </c>
      <c r="D8" s="82">
        <v>546.57</v>
      </c>
      <c r="E8" s="82">
        <v>546.57</v>
      </c>
      <c r="F8" s="73"/>
    </row>
    <row r="9" ht="24" customHeight="1" spans="1:6">
      <c r="A9" s="53" t="s">
        <v>63</v>
      </c>
      <c r="B9" s="73"/>
      <c r="C9" s="67" t="s">
        <v>13</v>
      </c>
      <c r="D9" s="82"/>
      <c r="E9" s="82"/>
      <c r="F9" s="73"/>
    </row>
    <row r="10" ht="24" customHeight="1" spans="1:6">
      <c r="A10" s="53"/>
      <c r="B10" s="53"/>
      <c r="C10" s="67" t="s">
        <v>15</v>
      </c>
      <c r="D10" s="82"/>
      <c r="E10" s="82"/>
      <c r="F10" s="73"/>
    </row>
    <row r="11" ht="24" customHeight="1" spans="1:6">
      <c r="A11" s="53"/>
      <c r="B11" s="53"/>
      <c r="C11" s="53" t="s">
        <v>17</v>
      </c>
      <c r="D11" s="82"/>
      <c r="E11" s="82"/>
      <c r="F11" s="73"/>
    </row>
    <row r="12" ht="24" customHeight="1" spans="1:6">
      <c r="A12" s="53"/>
      <c r="B12" s="53"/>
      <c r="C12" s="67" t="s">
        <v>18</v>
      </c>
      <c r="D12" s="82"/>
      <c r="E12" s="82"/>
      <c r="F12" s="73"/>
    </row>
    <row r="13" ht="24" customHeight="1" spans="1:6">
      <c r="A13" s="53"/>
      <c r="B13" s="53"/>
      <c r="C13" s="67" t="s">
        <v>19</v>
      </c>
      <c r="D13" s="82"/>
      <c r="E13" s="82"/>
      <c r="F13" s="73"/>
    </row>
    <row r="14" ht="24" customHeight="1" spans="1:6">
      <c r="A14" s="53"/>
      <c r="B14" s="53"/>
      <c r="C14" s="53" t="s">
        <v>20</v>
      </c>
      <c r="D14" s="82"/>
      <c r="E14" s="82"/>
      <c r="F14" s="53"/>
    </row>
    <row r="15" ht="24" customHeight="1" spans="1:6">
      <c r="A15" s="53"/>
      <c r="B15" s="53"/>
      <c r="C15" s="53" t="s">
        <v>21</v>
      </c>
      <c r="D15" s="82">
        <v>27.85</v>
      </c>
      <c r="E15" s="82">
        <v>27.85</v>
      </c>
      <c r="F15" s="53"/>
    </row>
    <row r="16" ht="24" customHeight="1" spans="1:6">
      <c r="A16" s="53"/>
      <c r="B16" s="53"/>
      <c r="C16" s="67" t="s">
        <v>22</v>
      </c>
      <c r="D16" s="82"/>
      <c r="E16" s="82"/>
      <c r="F16" s="53"/>
    </row>
    <row r="17" ht="24" customHeight="1" spans="1:6">
      <c r="A17" s="53"/>
      <c r="B17" s="53"/>
      <c r="C17" s="67" t="s">
        <v>23</v>
      </c>
      <c r="D17" s="82"/>
      <c r="E17" s="82"/>
      <c r="F17" s="53"/>
    </row>
    <row r="18" ht="24" customHeight="1" spans="1:6">
      <c r="A18" s="53"/>
      <c r="B18" s="53"/>
      <c r="C18" s="53" t="s">
        <v>24</v>
      </c>
      <c r="D18" s="82"/>
      <c r="E18" s="82"/>
      <c r="F18" s="53"/>
    </row>
    <row r="19" ht="24" customHeight="1" spans="1:6">
      <c r="A19" s="53"/>
      <c r="B19" s="53"/>
      <c r="C19" s="53" t="s">
        <v>25</v>
      </c>
      <c r="D19" s="82"/>
      <c r="E19" s="82"/>
      <c r="F19" s="53"/>
    </row>
    <row r="20" ht="24" customHeight="1" spans="1:6">
      <c r="A20" s="53"/>
      <c r="B20" s="53"/>
      <c r="C20" s="53" t="s">
        <v>26</v>
      </c>
      <c r="D20" s="82"/>
      <c r="E20" s="82"/>
      <c r="F20" s="53"/>
    </row>
    <row r="21" ht="24" customHeight="1" spans="1:6">
      <c r="A21" s="53"/>
      <c r="B21" s="53"/>
      <c r="C21" s="53" t="s">
        <v>27</v>
      </c>
      <c r="D21" s="82"/>
      <c r="E21" s="82"/>
      <c r="F21" s="53"/>
    </row>
    <row r="22" ht="24" customHeight="1" spans="1:6">
      <c r="A22" s="53"/>
      <c r="B22" s="53"/>
      <c r="C22" s="53" t="s">
        <v>28</v>
      </c>
      <c r="D22" s="82"/>
      <c r="E22" s="82"/>
      <c r="F22" s="53"/>
    </row>
    <row r="23" ht="24" customHeight="1" spans="1:6">
      <c r="A23" s="53"/>
      <c r="B23" s="53"/>
      <c r="C23" s="53" t="s">
        <v>29</v>
      </c>
      <c r="D23" s="82"/>
      <c r="E23" s="82"/>
      <c r="F23" s="53"/>
    </row>
    <row r="24" ht="24" customHeight="1" spans="1:6">
      <c r="A24" s="53"/>
      <c r="B24" s="53"/>
      <c r="C24" s="53" t="s">
        <v>30</v>
      </c>
      <c r="D24" s="82"/>
      <c r="E24" s="82"/>
      <c r="F24" s="53"/>
    </row>
    <row r="25" ht="24" customHeight="1" spans="1:6">
      <c r="A25" s="53"/>
      <c r="B25" s="53"/>
      <c r="C25" s="53" t="s">
        <v>31</v>
      </c>
      <c r="D25" s="82">
        <v>11.14</v>
      </c>
      <c r="E25" s="82">
        <v>11.14</v>
      </c>
      <c r="F25" s="53"/>
    </row>
    <row r="26" ht="24" customHeight="1" spans="1:6">
      <c r="A26" s="53"/>
      <c r="B26" s="53"/>
      <c r="C26" s="53" t="s">
        <v>32</v>
      </c>
      <c r="D26" s="82"/>
      <c r="E26" s="82"/>
      <c r="F26" s="53"/>
    </row>
    <row r="27" ht="24" customHeight="1" spans="1:6">
      <c r="A27" s="53"/>
      <c r="B27" s="53"/>
      <c r="C27" s="53" t="s">
        <v>33</v>
      </c>
      <c r="D27" s="82"/>
      <c r="E27" s="82"/>
      <c r="F27" s="53"/>
    </row>
    <row r="28" ht="24" customHeight="1" spans="1:6">
      <c r="A28" s="53"/>
      <c r="B28" s="53"/>
      <c r="C28" s="53"/>
      <c r="D28" s="82"/>
      <c r="E28" s="82"/>
      <c r="F28" s="53"/>
    </row>
    <row r="29" ht="24" customHeight="1" spans="1:6">
      <c r="A29" s="65" t="s">
        <v>34</v>
      </c>
      <c r="B29" s="73">
        <f>SUM(B8:B28)</f>
        <v>585.56</v>
      </c>
      <c r="C29" s="65" t="s">
        <v>35</v>
      </c>
      <c r="D29" s="82">
        <f>SUM(D8:D28)</f>
        <v>585.56</v>
      </c>
      <c r="E29" s="82">
        <f>SUM(E8:E28)</f>
        <v>585.56</v>
      </c>
      <c r="F29" s="53"/>
    </row>
    <row r="30" ht="24" customHeight="1"/>
  </sheetData>
  <sheetProtection password="DF32" sheet="1" objects="1"/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786805555555556" header="0.511805555555556" footer="0.511805555555556"/>
  <pageSetup paperSize="9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view="pageBreakPreview" zoomScaleNormal="100" zoomScaleSheetLayoutView="100" workbookViewId="0">
      <selection activeCell="B14" sqref="B14"/>
    </sheetView>
  </sheetViews>
  <sheetFormatPr defaultColWidth="6.875" defaultRowHeight="11.25"/>
  <cols>
    <col min="1" max="1" width="8.5" style="61" customWidth="1"/>
    <col min="2" max="2" width="37.375" style="61" customWidth="1"/>
    <col min="3" max="11" width="8.625" style="61" customWidth="1"/>
    <col min="12" max="16384" width="6.875" style="61"/>
  </cols>
  <sheetData>
    <row r="1" ht="16.5" customHeight="1" spans="1:11">
      <c r="A1" s="62"/>
      <c r="B1" s="44"/>
      <c r="C1" s="63"/>
      <c r="D1" s="63"/>
      <c r="E1" s="63"/>
      <c r="F1" s="63"/>
      <c r="G1" s="63"/>
      <c r="H1" s="63"/>
      <c r="I1" s="71"/>
      <c r="J1" s="71"/>
      <c r="K1" s="71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71"/>
      <c r="J2" s="71"/>
      <c r="K2" s="71"/>
    </row>
    <row r="3" ht="29.25" customHeight="1" spans="1:11">
      <c r="A3" s="64" t="s">
        <v>64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ht="48" customHeight="1" spans="1:11">
      <c r="A5" s="65" t="s">
        <v>37</v>
      </c>
      <c r="B5" s="65"/>
      <c r="C5" s="65" t="s">
        <v>65</v>
      </c>
      <c r="D5" s="65"/>
      <c r="E5" s="65"/>
      <c r="F5" s="65" t="s">
        <v>66</v>
      </c>
      <c r="G5" s="65"/>
      <c r="H5" s="65"/>
      <c r="I5" s="96" t="s">
        <v>67</v>
      </c>
      <c r="J5" s="96"/>
      <c r="K5" s="96"/>
    </row>
    <row r="6" s="60" customFormat="1" ht="25" customHeight="1" spans="1:11">
      <c r="A6" s="65" t="s">
        <v>42</v>
      </c>
      <c r="B6" s="65" t="s">
        <v>43</v>
      </c>
      <c r="C6" s="65" t="s">
        <v>68</v>
      </c>
      <c r="D6" s="65" t="s">
        <v>58</v>
      </c>
      <c r="E6" s="65" t="s">
        <v>59</v>
      </c>
      <c r="F6" s="65" t="s">
        <v>68</v>
      </c>
      <c r="G6" s="65" t="s">
        <v>58</v>
      </c>
      <c r="H6" s="65" t="s">
        <v>59</v>
      </c>
      <c r="I6" s="65" t="s">
        <v>68</v>
      </c>
      <c r="J6" s="65" t="s">
        <v>58</v>
      </c>
      <c r="K6" s="65" t="s">
        <v>59</v>
      </c>
    </row>
    <row r="7" s="60" customFormat="1" ht="25" customHeight="1" spans="1:11">
      <c r="A7" s="87">
        <v>201</v>
      </c>
      <c r="B7" s="88" t="s">
        <v>44</v>
      </c>
      <c r="C7" s="89">
        <f t="shared" ref="C7:C26" si="0">D7+E7</f>
        <v>264.76</v>
      </c>
      <c r="D7" s="82">
        <f t="shared" ref="D7:D11" si="1">D8</f>
        <v>156.07</v>
      </c>
      <c r="E7" s="82">
        <f>E8</f>
        <v>108.69</v>
      </c>
      <c r="F7" s="82">
        <v>546.57</v>
      </c>
      <c r="G7" s="82">
        <v>186.67</v>
      </c>
      <c r="H7" s="82">
        <v>359.9</v>
      </c>
      <c r="I7" s="82">
        <f>(F7-C7)/C7%</f>
        <v>106.439794530896</v>
      </c>
      <c r="J7" s="82">
        <f>(G7-D7)/D7%</f>
        <v>19.6065867879798</v>
      </c>
      <c r="K7" s="82">
        <f t="shared" ref="K7:K10" si="2">(H7-E7)/E7%</f>
        <v>231.125218511363</v>
      </c>
    </row>
    <row r="8" s="60" customFormat="1" ht="25" customHeight="1" spans="1:11">
      <c r="A8" s="87">
        <v>20133</v>
      </c>
      <c r="B8" s="88" t="s">
        <v>45</v>
      </c>
      <c r="C8" s="89">
        <f t="shared" si="0"/>
        <v>264.76</v>
      </c>
      <c r="D8" s="82">
        <f>D9+D11</f>
        <v>156.07</v>
      </c>
      <c r="E8" s="82">
        <f>E9+E11</f>
        <v>108.69</v>
      </c>
      <c r="F8" s="82">
        <v>546.57</v>
      </c>
      <c r="G8" s="82">
        <v>186.67</v>
      </c>
      <c r="H8" s="82">
        <v>359.9</v>
      </c>
      <c r="I8" s="82">
        <f t="shared" ref="I8:I26" si="3">(F8-C8)/C8%</f>
        <v>106.439794530896</v>
      </c>
      <c r="J8" s="82">
        <f t="shared" ref="J8:J26" si="4">(G8-D8)/D8%</f>
        <v>19.6065867879798</v>
      </c>
      <c r="K8" s="82">
        <f t="shared" si="2"/>
        <v>231.125218511363</v>
      </c>
    </row>
    <row r="9" s="60" customFormat="1" ht="25" customHeight="1" spans="1:11">
      <c r="A9" s="87">
        <v>2013301</v>
      </c>
      <c r="B9" s="88" t="s">
        <v>46</v>
      </c>
      <c r="C9" s="89">
        <f t="shared" si="0"/>
        <v>199.3</v>
      </c>
      <c r="D9" s="82">
        <f t="shared" si="1"/>
        <v>90.61</v>
      </c>
      <c r="E9" s="82">
        <v>108.69</v>
      </c>
      <c r="F9" s="82">
        <v>461.27</v>
      </c>
      <c r="G9" s="82">
        <v>101.37</v>
      </c>
      <c r="H9" s="82">
        <v>359.9</v>
      </c>
      <c r="I9" s="82">
        <f t="shared" si="3"/>
        <v>131.445057701957</v>
      </c>
      <c r="J9" s="82">
        <f t="shared" si="4"/>
        <v>11.8750689769341</v>
      </c>
      <c r="K9" s="82">
        <f t="shared" si="2"/>
        <v>231.125218511363</v>
      </c>
    </row>
    <row r="10" s="60" customFormat="1" ht="25" customHeight="1" spans="1:11">
      <c r="A10" s="87">
        <v>2013301</v>
      </c>
      <c r="B10" s="88" t="s">
        <v>47</v>
      </c>
      <c r="C10" s="89">
        <f t="shared" si="0"/>
        <v>199.3</v>
      </c>
      <c r="D10" s="82">
        <v>90.61</v>
      </c>
      <c r="E10" s="82">
        <v>108.69</v>
      </c>
      <c r="F10" s="82">
        <v>461.27</v>
      </c>
      <c r="G10" s="82">
        <v>101.37</v>
      </c>
      <c r="H10" s="82">
        <v>359.9</v>
      </c>
      <c r="I10" s="82">
        <f t="shared" si="3"/>
        <v>131.445057701957</v>
      </c>
      <c r="J10" s="82">
        <f t="shared" si="4"/>
        <v>11.8750689769341</v>
      </c>
      <c r="K10" s="82">
        <f t="shared" si="2"/>
        <v>231.125218511363</v>
      </c>
    </row>
    <row r="11" s="60" customFormat="1" ht="25" customHeight="1" spans="1:11">
      <c r="A11" s="87">
        <v>2013350</v>
      </c>
      <c r="B11" s="88" t="s">
        <v>48</v>
      </c>
      <c r="C11" s="89">
        <f t="shared" si="0"/>
        <v>65.46</v>
      </c>
      <c r="D11" s="82">
        <f t="shared" si="1"/>
        <v>65.46</v>
      </c>
      <c r="E11" s="82"/>
      <c r="F11" s="82">
        <v>85.3</v>
      </c>
      <c r="G11" s="82">
        <v>85.3</v>
      </c>
      <c r="H11" s="68"/>
      <c r="I11" s="82">
        <f t="shared" si="3"/>
        <v>30.3085853956615</v>
      </c>
      <c r="J11" s="82">
        <f t="shared" si="4"/>
        <v>30.3085853956615</v>
      </c>
      <c r="K11" s="82"/>
    </row>
    <row r="12" customFormat="1" ht="25" customHeight="1" spans="1:11">
      <c r="A12" s="87">
        <v>2013350</v>
      </c>
      <c r="B12" s="88" t="s">
        <v>49</v>
      </c>
      <c r="C12" s="89">
        <f t="shared" si="0"/>
        <v>65.46</v>
      </c>
      <c r="D12" s="82">
        <v>65.46</v>
      </c>
      <c r="E12" s="90"/>
      <c r="F12" s="82">
        <v>85.3</v>
      </c>
      <c r="G12" s="82">
        <v>85.3</v>
      </c>
      <c r="H12" s="53"/>
      <c r="I12" s="82">
        <f t="shared" si="3"/>
        <v>30.3085853956615</v>
      </c>
      <c r="J12" s="82">
        <f t="shared" si="4"/>
        <v>30.3085853956615</v>
      </c>
      <c r="K12" s="82"/>
    </row>
    <row r="13" ht="25" customHeight="1" spans="1:11">
      <c r="A13" s="87">
        <v>207</v>
      </c>
      <c r="B13" s="88" t="s">
        <v>69</v>
      </c>
      <c r="C13" s="89">
        <f t="shared" si="0"/>
        <v>45</v>
      </c>
      <c r="D13" s="82">
        <f t="shared" ref="D13:D18" si="5">D14</f>
        <v>0</v>
      </c>
      <c r="E13" s="90">
        <f>E14</f>
        <v>45</v>
      </c>
      <c r="F13" s="82"/>
      <c r="G13" s="82"/>
      <c r="H13" s="67"/>
      <c r="I13" s="82">
        <f t="shared" si="3"/>
        <v>-100</v>
      </c>
      <c r="J13" s="82"/>
      <c r="K13" s="82">
        <f t="shared" ref="K13:K16" si="6">(H13-E13)/E13%</f>
        <v>-100</v>
      </c>
    </row>
    <row r="14" ht="25" customHeight="1" spans="1:11">
      <c r="A14" s="87">
        <v>20799</v>
      </c>
      <c r="B14" s="88" t="s">
        <v>70</v>
      </c>
      <c r="C14" s="89">
        <f t="shared" si="0"/>
        <v>45</v>
      </c>
      <c r="D14" s="82"/>
      <c r="E14" s="82">
        <f>E15</f>
        <v>45</v>
      </c>
      <c r="F14" s="82"/>
      <c r="G14" s="82"/>
      <c r="H14" s="67"/>
      <c r="I14" s="82">
        <f t="shared" si="3"/>
        <v>-100</v>
      </c>
      <c r="J14" s="82"/>
      <c r="K14" s="82">
        <f t="shared" si="6"/>
        <v>-100</v>
      </c>
    </row>
    <row r="15" ht="25" customHeight="1" spans="1:11">
      <c r="A15" s="87">
        <v>2079903</v>
      </c>
      <c r="B15" s="88" t="s">
        <v>71</v>
      </c>
      <c r="C15" s="89">
        <f t="shared" si="0"/>
        <v>45</v>
      </c>
      <c r="D15" s="82"/>
      <c r="E15" s="82">
        <v>45</v>
      </c>
      <c r="F15" s="82"/>
      <c r="G15" s="82"/>
      <c r="H15" s="67"/>
      <c r="I15" s="82">
        <f t="shared" si="3"/>
        <v>-100</v>
      </c>
      <c r="J15" s="82"/>
      <c r="K15" s="82">
        <f t="shared" si="6"/>
        <v>-100</v>
      </c>
    </row>
    <row r="16" ht="25" customHeight="1" spans="1:11">
      <c r="A16" s="87">
        <v>2079903</v>
      </c>
      <c r="B16" s="88" t="s">
        <v>47</v>
      </c>
      <c r="C16" s="89">
        <f t="shared" si="0"/>
        <v>45</v>
      </c>
      <c r="D16" s="82"/>
      <c r="E16" s="82">
        <v>45</v>
      </c>
      <c r="F16" s="82"/>
      <c r="G16" s="82"/>
      <c r="H16" s="67"/>
      <c r="I16" s="82">
        <f t="shared" si="3"/>
        <v>-100</v>
      </c>
      <c r="J16" s="82"/>
      <c r="K16" s="82">
        <f t="shared" si="6"/>
        <v>-100</v>
      </c>
    </row>
    <row r="17" ht="25" customHeight="1" spans="1:11">
      <c r="A17" s="87">
        <v>208</v>
      </c>
      <c r="B17" s="88" t="s">
        <v>50</v>
      </c>
      <c r="C17" s="89">
        <f t="shared" si="0"/>
        <v>25.47</v>
      </c>
      <c r="D17" s="82">
        <f t="shared" si="5"/>
        <v>25.47</v>
      </c>
      <c r="E17" s="82"/>
      <c r="F17" s="82">
        <v>27.85</v>
      </c>
      <c r="G17" s="82">
        <v>27.85</v>
      </c>
      <c r="H17" s="91"/>
      <c r="I17" s="82">
        <f t="shared" si="3"/>
        <v>9.3443266588143</v>
      </c>
      <c r="J17" s="82">
        <f t="shared" si="4"/>
        <v>9.3443266588143</v>
      </c>
      <c r="K17" s="82"/>
    </row>
    <row r="18" ht="25" customHeight="1" spans="1:11">
      <c r="A18" s="87">
        <v>20805</v>
      </c>
      <c r="B18" s="88" t="s">
        <v>51</v>
      </c>
      <c r="C18" s="89">
        <f t="shared" si="0"/>
        <v>25.47</v>
      </c>
      <c r="D18" s="82">
        <f t="shared" si="5"/>
        <v>25.47</v>
      </c>
      <c r="E18" s="82"/>
      <c r="F18" s="82">
        <v>27.85</v>
      </c>
      <c r="G18" s="82">
        <v>27.85</v>
      </c>
      <c r="H18" s="91"/>
      <c r="I18" s="82">
        <f t="shared" si="3"/>
        <v>9.3443266588143</v>
      </c>
      <c r="J18" s="82">
        <f t="shared" si="4"/>
        <v>9.3443266588143</v>
      </c>
      <c r="K18" s="82"/>
    </row>
    <row r="19" ht="25" customHeight="1" spans="1:11">
      <c r="A19" s="87">
        <v>2080505</v>
      </c>
      <c r="B19" s="92" t="s">
        <v>52</v>
      </c>
      <c r="C19" s="89">
        <f t="shared" si="0"/>
        <v>25.47</v>
      </c>
      <c r="D19" s="82">
        <f>D20+D21</f>
        <v>25.47</v>
      </c>
      <c r="E19" s="82"/>
      <c r="F19" s="82">
        <v>27.85</v>
      </c>
      <c r="G19" s="82">
        <v>27.85</v>
      </c>
      <c r="H19" s="91"/>
      <c r="I19" s="82">
        <f t="shared" si="3"/>
        <v>9.3443266588143</v>
      </c>
      <c r="J19" s="82">
        <f t="shared" si="4"/>
        <v>9.3443266588143</v>
      </c>
      <c r="K19" s="82"/>
    </row>
    <row r="20" ht="25" customHeight="1" spans="1:11">
      <c r="A20" s="87">
        <v>2080505</v>
      </c>
      <c r="B20" s="92" t="s">
        <v>47</v>
      </c>
      <c r="C20" s="89">
        <f t="shared" si="0"/>
        <v>14.16</v>
      </c>
      <c r="D20" s="82">
        <v>14.16</v>
      </c>
      <c r="E20" s="82"/>
      <c r="F20" s="82">
        <v>14.28</v>
      </c>
      <c r="G20" s="82">
        <v>14.28</v>
      </c>
      <c r="H20" s="91"/>
      <c r="I20" s="82">
        <f t="shared" si="3"/>
        <v>0.847457627118638</v>
      </c>
      <c r="J20" s="82">
        <f t="shared" si="4"/>
        <v>0.847457627118638</v>
      </c>
      <c r="K20" s="82"/>
    </row>
    <row r="21" ht="25" customHeight="1" spans="1:11">
      <c r="A21" s="87">
        <v>2080505</v>
      </c>
      <c r="B21" s="92" t="s">
        <v>49</v>
      </c>
      <c r="C21" s="89">
        <f t="shared" si="0"/>
        <v>11.31</v>
      </c>
      <c r="D21" s="82">
        <v>11.31</v>
      </c>
      <c r="E21" s="82"/>
      <c r="F21" s="82">
        <v>13.57</v>
      </c>
      <c r="G21" s="82">
        <v>13.57</v>
      </c>
      <c r="H21" s="91"/>
      <c r="I21" s="82">
        <f t="shared" si="3"/>
        <v>19.9823165340407</v>
      </c>
      <c r="J21" s="82">
        <f t="shared" si="4"/>
        <v>19.9823165340407</v>
      </c>
      <c r="K21" s="82"/>
    </row>
    <row r="22" ht="25" customHeight="1" spans="1:11">
      <c r="A22" s="87">
        <v>221</v>
      </c>
      <c r="B22" s="92" t="s">
        <v>53</v>
      </c>
      <c r="C22" s="89">
        <f t="shared" si="0"/>
        <v>10.19</v>
      </c>
      <c r="D22" s="82">
        <f>D23</f>
        <v>10.19</v>
      </c>
      <c r="E22" s="82"/>
      <c r="F22" s="82">
        <v>11.14</v>
      </c>
      <c r="G22" s="82">
        <v>11.14</v>
      </c>
      <c r="H22" s="91"/>
      <c r="I22" s="82">
        <f t="shared" si="3"/>
        <v>9.32286555446517</v>
      </c>
      <c r="J22" s="82">
        <f t="shared" si="4"/>
        <v>9.32286555446517</v>
      </c>
      <c r="K22" s="82"/>
    </row>
    <row r="23" ht="25" customHeight="1" spans="1:11">
      <c r="A23" s="87">
        <v>22102</v>
      </c>
      <c r="B23" s="92" t="s">
        <v>54</v>
      </c>
      <c r="C23" s="89">
        <f t="shared" si="0"/>
        <v>10.19</v>
      </c>
      <c r="D23" s="82">
        <f>D24</f>
        <v>10.19</v>
      </c>
      <c r="E23" s="93"/>
      <c r="F23" s="82">
        <v>11.14</v>
      </c>
      <c r="G23" s="82">
        <v>11.14</v>
      </c>
      <c r="H23" s="91"/>
      <c r="I23" s="82">
        <f t="shared" si="3"/>
        <v>9.32286555446517</v>
      </c>
      <c r="J23" s="82">
        <f t="shared" si="4"/>
        <v>9.32286555446517</v>
      </c>
      <c r="K23" s="82"/>
    </row>
    <row r="24" ht="25" customHeight="1" spans="1:11">
      <c r="A24" s="87">
        <v>2210201</v>
      </c>
      <c r="B24" s="92" t="s">
        <v>55</v>
      </c>
      <c r="C24" s="89">
        <f t="shared" si="0"/>
        <v>10.19</v>
      </c>
      <c r="D24" s="82">
        <f>D25+D26</f>
        <v>10.19</v>
      </c>
      <c r="E24" s="93"/>
      <c r="F24" s="82">
        <v>11.14</v>
      </c>
      <c r="G24" s="82">
        <v>11.14</v>
      </c>
      <c r="H24" s="91"/>
      <c r="I24" s="82">
        <f t="shared" si="3"/>
        <v>9.32286555446517</v>
      </c>
      <c r="J24" s="82">
        <f t="shared" si="4"/>
        <v>9.32286555446517</v>
      </c>
      <c r="K24" s="82"/>
    </row>
    <row r="25" ht="25" customHeight="1" spans="1:11">
      <c r="A25" s="87">
        <v>2210201</v>
      </c>
      <c r="B25" s="92" t="s">
        <v>47</v>
      </c>
      <c r="C25" s="89">
        <f t="shared" si="0"/>
        <v>5.66</v>
      </c>
      <c r="D25" s="82">
        <v>5.66</v>
      </c>
      <c r="E25" s="93"/>
      <c r="F25" s="82">
        <v>5.71</v>
      </c>
      <c r="G25" s="82">
        <v>5.71</v>
      </c>
      <c r="H25" s="91"/>
      <c r="I25" s="82">
        <f t="shared" si="3"/>
        <v>0.883392226148407</v>
      </c>
      <c r="J25" s="82">
        <f t="shared" si="4"/>
        <v>0.883392226148407</v>
      </c>
      <c r="K25" s="82"/>
    </row>
    <row r="26" ht="25" customHeight="1" spans="1:11">
      <c r="A26" s="87">
        <v>2210201</v>
      </c>
      <c r="B26" s="92" t="s">
        <v>49</v>
      </c>
      <c r="C26" s="89">
        <f t="shared" si="0"/>
        <v>4.53</v>
      </c>
      <c r="D26" s="82">
        <v>4.53</v>
      </c>
      <c r="E26" s="82"/>
      <c r="F26" s="82">
        <v>5.43</v>
      </c>
      <c r="G26" s="82">
        <v>5.43</v>
      </c>
      <c r="H26" s="94"/>
      <c r="I26" s="82">
        <f t="shared" si="3"/>
        <v>19.8675496688742</v>
      </c>
      <c r="J26" s="82">
        <f t="shared" si="4"/>
        <v>19.8675496688742</v>
      </c>
      <c r="K26" s="82"/>
    </row>
    <row r="27" ht="25" customHeight="1" spans="1:11">
      <c r="A27" s="95" t="s">
        <v>56</v>
      </c>
      <c r="B27" s="73"/>
      <c r="C27" s="82">
        <f>C7+C13+C17+C22</f>
        <v>345.42</v>
      </c>
      <c r="D27" s="82">
        <f t="shared" ref="D27:K27" si="7">D7+D13+D17+D22</f>
        <v>191.73</v>
      </c>
      <c r="E27" s="82">
        <f t="shared" si="7"/>
        <v>153.69</v>
      </c>
      <c r="F27" s="82">
        <f t="shared" si="7"/>
        <v>585.56</v>
      </c>
      <c r="G27" s="82">
        <f t="shared" si="7"/>
        <v>225.66</v>
      </c>
      <c r="H27" s="82">
        <f t="shared" si="7"/>
        <v>359.9</v>
      </c>
      <c r="I27" s="82">
        <f t="shared" si="7"/>
        <v>25.1069867441755</v>
      </c>
      <c r="J27" s="82">
        <f t="shared" si="7"/>
        <v>38.2737790012593</v>
      </c>
      <c r="K27" s="82">
        <f t="shared" si="7"/>
        <v>131.125218511363</v>
      </c>
    </row>
  </sheetData>
  <sheetProtection password="DF32" sheet="1" objects="1"/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view="pageBreakPreview" zoomScaleNormal="100" zoomScaleSheetLayoutView="100" workbookViewId="0">
      <selection activeCell="A7" sqref="A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5"/>
      <c r="B1" s="76"/>
      <c r="C1" s="76"/>
    </row>
    <row r="2" ht="45.75" customHeight="1" spans="1:5">
      <c r="A2" s="77" t="s">
        <v>72</v>
      </c>
      <c r="B2" s="77"/>
      <c r="C2" s="77"/>
      <c r="D2" s="78"/>
      <c r="E2" s="78"/>
    </row>
    <row r="3" ht="20.25" customHeight="1" spans="3:3">
      <c r="C3" s="79" t="s">
        <v>1</v>
      </c>
    </row>
    <row r="4" ht="23.25" customHeight="1" spans="1:3">
      <c r="A4" s="65" t="s">
        <v>73</v>
      </c>
      <c r="B4" s="65" t="s">
        <v>5</v>
      </c>
      <c r="C4" s="65" t="s">
        <v>74</v>
      </c>
    </row>
    <row r="5" ht="23.25" customHeight="1" spans="1:3">
      <c r="A5" s="80" t="s">
        <v>75</v>
      </c>
      <c r="B5" s="81">
        <v>205.83</v>
      </c>
      <c r="C5" s="65"/>
    </row>
    <row r="6" ht="23.25" customHeight="1" spans="1:3">
      <c r="A6" s="80" t="s">
        <v>76</v>
      </c>
      <c r="B6" s="81">
        <v>76.88</v>
      </c>
      <c r="C6" s="65"/>
    </row>
    <row r="7" ht="23.25" customHeight="1" spans="1:3">
      <c r="A7" s="80" t="s">
        <v>77</v>
      </c>
      <c r="B7" s="81">
        <v>37.42</v>
      </c>
      <c r="C7" s="65"/>
    </row>
    <row r="8" ht="23.25" customHeight="1" spans="1:3">
      <c r="A8" s="80" t="s">
        <v>78</v>
      </c>
      <c r="B8" s="81">
        <v>6.41</v>
      </c>
      <c r="C8" s="65"/>
    </row>
    <row r="9" ht="23.25" customHeight="1" spans="1:3">
      <c r="A9" s="80" t="s">
        <v>79</v>
      </c>
      <c r="B9" s="82">
        <v>27.7</v>
      </c>
      <c r="C9" s="65"/>
    </row>
    <row r="10" ht="23.25" customHeight="1" spans="1:3">
      <c r="A10" s="80" t="s">
        <v>80</v>
      </c>
      <c r="B10" s="81">
        <v>27.85</v>
      </c>
      <c r="C10" s="65"/>
    </row>
    <row r="11" ht="23.25" customHeight="1" spans="1:3">
      <c r="A11" s="80" t="s">
        <v>81</v>
      </c>
      <c r="B11" s="82"/>
      <c r="C11" s="65"/>
    </row>
    <row r="12" ht="23.25" customHeight="1" spans="1:3">
      <c r="A12" s="80" t="s">
        <v>82</v>
      </c>
      <c r="B12" s="81">
        <v>8.36</v>
      </c>
      <c r="C12" s="65"/>
    </row>
    <row r="13" ht="23.25" customHeight="1" spans="1:3">
      <c r="A13" s="80" t="s">
        <v>83</v>
      </c>
      <c r="B13" s="82"/>
      <c r="C13" s="65"/>
    </row>
    <row r="14" ht="23.25" customHeight="1" spans="1:3">
      <c r="A14" s="80" t="s">
        <v>84</v>
      </c>
      <c r="B14" s="82">
        <v>0.13</v>
      </c>
      <c r="C14" s="65"/>
    </row>
    <row r="15" ht="23.25" customHeight="1" spans="1:3">
      <c r="A15" s="80" t="s">
        <v>55</v>
      </c>
      <c r="B15" s="81">
        <v>11.14</v>
      </c>
      <c r="C15" s="65"/>
    </row>
    <row r="16" ht="23.25" customHeight="1" spans="1:3">
      <c r="A16" s="80" t="s">
        <v>85</v>
      </c>
      <c r="B16" s="81">
        <v>9.94</v>
      </c>
      <c r="C16" s="65"/>
    </row>
    <row r="17" ht="23.25" customHeight="1" spans="1:3">
      <c r="A17" s="80" t="s">
        <v>86</v>
      </c>
      <c r="B17" s="82">
        <v>19.83</v>
      </c>
      <c r="C17" s="65"/>
    </row>
    <row r="18" ht="23.25" customHeight="1" spans="1:3">
      <c r="A18" s="80" t="s">
        <v>87</v>
      </c>
      <c r="B18" s="83">
        <v>0.9</v>
      </c>
      <c r="C18" s="65"/>
    </row>
    <row r="19" ht="23.25" customHeight="1" spans="1:3">
      <c r="A19" s="80" t="s">
        <v>88</v>
      </c>
      <c r="B19" s="82"/>
      <c r="C19" s="65"/>
    </row>
    <row r="20" ht="23.25" customHeight="1" spans="1:3">
      <c r="A20" s="80" t="s">
        <v>89</v>
      </c>
      <c r="B20" s="82"/>
      <c r="C20" s="65"/>
    </row>
    <row r="21" ht="23.25" customHeight="1" spans="1:3">
      <c r="A21" s="80" t="s">
        <v>90</v>
      </c>
      <c r="B21" s="82"/>
      <c r="C21" s="65"/>
    </row>
    <row r="22" ht="23.25" customHeight="1" spans="1:3">
      <c r="A22" s="80" t="s">
        <v>91</v>
      </c>
      <c r="B22" s="82"/>
      <c r="C22" s="65"/>
    </row>
    <row r="23" ht="23.25" customHeight="1" spans="1:3">
      <c r="A23" s="80" t="s">
        <v>92</v>
      </c>
      <c r="B23" s="82"/>
      <c r="C23" s="65"/>
    </row>
    <row r="24" ht="23.25" customHeight="1" spans="1:3">
      <c r="A24" s="80" t="s">
        <v>93</v>
      </c>
      <c r="B24" s="83">
        <v>0.84</v>
      </c>
      <c r="C24" s="65"/>
    </row>
    <row r="25" ht="23.25" customHeight="1" spans="1:3">
      <c r="A25" s="80" t="s">
        <v>94</v>
      </c>
      <c r="B25" s="82"/>
      <c r="C25" s="65"/>
    </row>
    <row r="26" ht="23.25" customHeight="1" spans="1:3">
      <c r="A26" s="80" t="s">
        <v>95</v>
      </c>
      <c r="B26" s="82"/>
      <c r="C26" s="65"/>
    </row>
    <row r="27" ht="23.25" customHeight="1" spans="1:3">
      <c r="A27" s="80" t="s">
        <v>96</v>
      </c>
      <c r="B27" s="83">
        <v>0.1</v>
      </c>
      <c r="C27" s="65"/>
    </row>
    <row r="28" ht="23.25" customHeight="1" spans="1:3">
      <c r="A28" s="80" t="s">
        <v>97</v>
      </c>
      <c r="B28" s="82"/>
      <c r="C28" s="65"/>
    </row>
    <row r="29" ht="23.25" customHeight="1" spans="1:3">
      <c r="A29" s="80" t="s">
        <v>98</v>
      </c>
      <c r="B29" s="83">
        <v>0.2</v>
      </c>
      <c r="C29" s="65"/>
    </row>
    <row r="30" ht="23.25" customHeight="1" spans="1:3">
      <c r="A30" s="80" t="s">
        <v>99</v>
      </c>
      <c r="B30" s="82"/>
      <c r="C30" s="65"/>
    </row>
    <row r="31" ht="23.25" customHeight="1" spans="1:3">
      <c r="A31" s="80" t="s">
        <v>100</v>
      </c>
      <c r="B31" s="82"/>
      <c r="C31" s="65"/>
    </row>
    <row r="32" ht="23.25" customHeight="1" spans="1:3">
      <c r="A32" s="80" t="s">
        <v>101</v>
      </c>
      <c r="B32" s="81">
        <v>0.5</v>
      </c>
      <c r="C32" s="65"/>
    </row>
    <row r="33" ht="23.25" customHeight="1" spans="1:3">
      <c r="A33" s="80" t="s">
        <v>102</v>
      </c>
      <c r="B33" s="82"/>
      <c r="C33" s="65"/>
    </row>
    <row r="34" ht="23.25" customHeight="1" spans="1:3">
      <c r="A34" s="80" t="s">
        <v>103</v>
      </c>
      <c r="B34" s="82"/>
      <c r="C34" s="65"/>
    </row>
    <row r="35" ht="23.25" customHeight="1" spans="1:3">
      <c r="A35" s="80" t="s">
        <v>104</v>
      </c>
      <c r="B35" s="82"/>
      <c r="C35" s="65"/>
    </row>
    <row r="36" ht="23.25" customHeight="1" spans="1:3">
      <c r="A36" s="80" t="s">
        <v>105</v>
      </c>
      <c r="B36" s="82"/>
      <c r="C36" s="65"/>
    </row>
    <row r="37" ht="23.25" customHeight="1" spans="1:3">
      <c r="A37" s="80" t="s">
        <v>106</v>
      </c>
      <c r="B37" s="83">
        <v>2.4</v>
      </c>
      <c r="C37" s="65"/>
    </row>
    <row r="38" ht="23.25" customHeight="1" spans="1:3">
      <c r="A38" s="80" t="s">
        <v>107</v>
      </c>
      <c r="B38" s="82"/>
      <c r="C38" s="65"/>
    </row>
    <row r="39" ht="23.25" customHeight="1" spans="1:3">
      <c r="A39" s="80" t="s">
        <v>108</v>
      </c>
      <c r="B39" s="81">
        <v>1.33</v>
      </c>
      <c r="C39" s="65"/>
    </row>
    <row r="40" ht="23.25" customHeight="1" spans="1:3">
      <c r="A40" s="80" t="s">
        <v>109</v>
      </c>
      <c r="B40" s="81">
        <v>2.69</v>
      </c>
      <c r="C40" s="65"/>
    </row>
    <row r="41" ht="23.25" customHeight="1" spans="1:3">
      <c r="A41" s="80" t="s">
        <v>110</v>
      </c>
      <c r="B41" s="84">
        <v>1.6</v>
      </c>
      <c r="C41" s="65"/>
    </row>
    <row r="42" ht="23.25" customHeight="1" spans="1:3">
      <c r="A42" s="80" t="s">
        <v>111</v>
      </c>
      <c r="B42" s="81">
        <v>8.43</v>
      </c>
      <c r="C42" s="65"/>
    </row>
    <row r="43" ht="23.25" customHeight="1" spans="1:3">
      <c r="A43" s="80" t="s">
        <v>112</v>
      </c>
      <c r="B43" s="82"/>
      <c r="C43" s="65"/>
    </row>
    <row r="44" ht="23.25" customHeight="1" spans="1:3">
      <c r="A44" s="85" t="s">
        <v>113</v>
      </c>
      <c r="B44" s="81">
        <v>0.84</v>
      </c>
      <c r="C44" s="65"/>
    </row>
    <row r="45" ht="23.25" customHeight="1" spans="1:3">
      <c r="A45" s="80" t="s">
        <v>114</v>
      </c>
      <c r="B45" s="73"/>
      <c r="C45" s="65"/>
    </row>
    <row r="46" ht="23.25" customHeight="1" spans="1:3">
      <c r="A46" s="80" t="s">
        <v>115</v>
      </c>
      <c r="B46" s="73"/>
      <c r="C46" s="65"/>
    </row>
    <row r="47" ht="23.25" customHeight="1" spans="1:3">
      <c r="A47" s="80" t="s">
        <v>116</v>
      </c>
      <c r="B47" s="73"/>
      <c r="C47" s="65"/>
    </row>
    <row r="48" ht="23.25" customHeight="1" spans="1:3">
      <c r="A48" s="80" t="s">
        <v>117</v>
      </c>
      <c r="B48" s="73"/>
      <c r="C48" s="65"/>
    </row>
    <row r="49" ht="23.25" customHeight="1" spans="1:3">
      <c r="A49" s="80" t="s">
        <v>118</v>
      </c>
      <c r="B49" s="73"/>
      <c r="C49" s="65"/>
    </row>
    <row r="50" ht="23.25" customHeight="1" spans="1:3">
      <c r="A50" s="80" t="s">
        <v>119</v>
      </c>
      <c r="B50" s="73"/>
      <c r="C50" s="65"/>
    </row>
    <row r="51" ht="23.25" customHeight="1" spans="1:3">
      <c r="A51" s="80" t="s">
        <v>120</v>
      </c>
      <c r="B51" s="73"/>
      <c r="C51" s="65"/>
    </row>
    <row r="52" ht="23.25" customHeight="1" spans="1:3">
      <c r="A52" s="80" t="s">
        <v>121</v>
      </c>
      <c r="B52" s="73"/>
      <c r="C52" s="65"/>
    </row>
    <row r="53" ht="23.25" customHeight="1" spans="1:3">
      <c r="A53" s="80" t="s">
        <v>122</v>
      </c>
      <c r="B53" s="73"/>
      <c r="C53" s="65"/>
    </row>
    <row r="54" ht="23.25" customHeight="1" spans="1:3">
      <c r="A54" s="80" t="s">
        <v>123</v>
      </c>
      <c r="B54" s="73"/>
      <c r="C54" s="65"/>
    </row>
    <row r="55" ht="23.25" customHeight="1" spans="1:3">
      <c r="A55" s="80" t="s">
        <v>124</v>
      </c>
      <c r="B55" s="73"/>
      <c r="C55" s="65"/>
    </row>
    <row r="56" ht="23.25" customHeight="1" spans="1:3">
      <c r="A56" s="80" t="s">
        <v>125</v>
      </c>
      <c r="B56" s="73"/>
      <c r="C56" s="65"/>
    </row>
    <row r="57" ht="23.25" customHeight="1" spans="1:3">
      <c r="A57" s="65" t="s">
        <v>68</v>
      </c>
      <c r="B57" s="73">
        <f>B5+B17</f>
        <v>225.66</v>
      </c>
      <c r="C57" s="65"/>
    </row>
  </sheetData>
  <sheetProtection password="DF32" sheet="1" objects="1"/>
  <mergeCells count="1">
    <mergeCell ref="A2:C2"/>
  </mergeCells>
  <printOptions horizontalCentered="1" verticalCentered="1"/>
  <pageMargins left="0.590277777777778" right="0.590277777777778" top="0.590277777777778" bottom="0.393055555555556" header="0.511805555555556" footer="0.511805555555556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view="pageBreakPreview" zoomScaleNormal="100" zoomScaleSheetLayoutView="100" workbookViewId="0">
      <selection activeCell="A1" sqref="A1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/>
      <c r="B1" s="63"/>
      <c r="C1" s="63"/>
      <c r="D1" s="63"/>
      <c r="E1" s="63"/>
      <c r="F1" s="63"/>
      <c r="G1" s="63"/>
      <c r="H1" s="63"/>
      <c r="I1" s="63"/>
      <c r="J1" s="71"/>
      <c r="K1" s="71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71"/>
      <c r="K2" s="71"/>
    </row>
    <row r="3" ht="29.25" customHeight="1" spans="1:11">
      <c r="A3" s="64" t="s">
        <v>126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72" t="s">
        <v>1</v>
      </c>
      <c r="K4" s="72"/>
    </row>
    <row r="5" ht="26.25" customHeight="1" spans="1:11">
      <c r="A5" s="65" t="s">
        <v>37</v>
      </c>
      <c r="B5" s="65"/>
      <c r="C5" s="65" t="s">
        <v>65</v>
      </c>
      <c r="D5" s="65"/>
      <c r="E5" s="65"/>
      <c r="F5" s="65" t="s">
        <v>66</v>
      </c>
      <c r="G5" s="65"/>
      <c r="H5" s="65"/>
      <c r="I5" s="65" t="s">
        <v>127</v>
      </c>
      <c r="J5" s="65"/>
      <c r="K5" s="65"/>
    </row>
    <row r="6" s="60" customFormat="1" ht="27.75" customHeight="1" spans="1:11">
      <c r="A6" s="65" t="s">
        <v>42</v>
      </c>
      <c r="B6" s="65" t="s">
        <v>43</v>
      </c>
      <c r="C6" s="65" t="s">
        <v>68</v>
      </c>
      <c r="D6" s="65" t="s">
        <v>58</v>
      </c>
      <c r="E6" s="65" t="s">
        <v>59</v>
      </c>
      <c r="F6" s="65" t="s">
        <v>68</v>
      </c>
      <c r="G6" s="65" t="s">
        <v>58</v>
      </c>
      <c r="H6" s="65" t="s">
        <v>59</v>
      </c>
      <c r="I6" s="65" t="s">
        <v>68</v>
      </c>
      <c r="J6" s="65" t="s">
        <v>58</v>
      </c>
      <c r="K6" s="65" t="s">
        <v>59</v>
      </c>
    </row>
    <row r="7" s="60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3"/>
      <c r="K7" s="73"/>
    </row>
    <row r="8" s="60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3"/>
      <c r="K8" s="73"/>
    </row>
    <row r="9" s="60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3"/>
      <c r="K9" s="73"/>
    </row>
    <row r="10" s="60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3"/>
      <c r="K10" s="73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3"/>
      <c r="K11" s="73"/>
    </row>
    <row r="12" customFormat="1" ht="30" customHeight="1" spans="1:11">
      <c r="A12" s="66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3"/>
      <c r="K13" s="53"/>
    </row>
    <row r="14" ht="30" customHeight="1" spans="1:11">
      <c r="A14" s="66"/>
      <c r="B14" s="53"/>
      <c r="C14" s="53"/>
      <c r="D14" s="53"/>
      <c r="E14" s="53"/>
      <c r="F14" s="53"/>
      <c r="G14" s="53"/>
      <c r="H14" s="53"/>
      <c r="I14" s="67"/>
      <c r="J14" s="53"/>
      <c r="K14" s="53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3"/>
      <c r="K15" s="53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3"/>
      <c r="K16" s="53"/>
    </row>
    <row r="17" ht="30" customHeight="1" spans="1:11">
      <c r="A17" s="69" t="s">
        <v>128</v>
      </c>
      <c r="B17" s="70"/>
      <c r="C17" s="70"/>
      <c r="D17" s="70"/>
      <c r="E17" s="70"/>
      <c r="F17" s="70"/>
      <c r="G17" s="70"/>
      <c r="H17" s="70"/>
      <c r="I17" s="70"/>
      <c r="J17" s="70"/>
      <c r="K17" s="74"/>
    </row>
  </sheetData>
  <sheetProtection password="DF32" sheet="1" objects="1"/>
  <mergeCells count="7">
    <mergeCell ref="A3:K3"/>
    <mergeCell ref="J4:K4"/>
    <mergeCell ref="A5:B5"/>
    <mergeCell ref="C5:E5"/>
    <mergeCell ref="F5:H5"/>
    <mergeCell ref="I5:K5"/>
    <mergeCell ref="A17:K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view="pageBreakPreview" zoomScaleNormal="100" zoomScaleSheetLayoutView="100" workbookViewId="0">
      <selection activeCell="A1" sqref="A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/>
    </row>
    <row r="2" ht="19.5" customHeight="1" spans="1:2">
      <c r="A2" s="45"/>
      <c r="B2" s="46"/>
    </row>
    <row r="3" ht="30" customHeight="1" spans="1:2">
      <c r="A3" s="47" t="s">
        <v>129</v>
      </c>
      <c r="B3" s="47"/>
    </row>
    <row r="4" ht="16.5" customHeight="1" spans="1:2">
      <c r="A4" s="48"/>
      <c r="B4" s="49" t="s">
        <v>1</v>
      </c>
    </row>
    <row r="5" ht="38.25" customHeight="1" spans="1:2">
      <c r="A5" s="50" t="s">
        <v>4</v>
      </c>
      <c r="B5" s="50" t="s">
        <v>66</v>
      </c>
    </row>
    <row r="6" ht="38.25" customHeight="1" spans="1:2">
      <c r="A6" s="51" t="s">
        <v>130</v>
      </c>
      <c r="B6" s="52">
        <f>B7+B8+B9</f>
        <v>1.6</v>
      </c>
    </row>
    <row r="7" ht="38.25" customHeight="1" spans="1:2">
      <c r="A7" s="53" t="s">
        <v>131</v>
      </c>
      <c r="B7" s="52">
        <v>0</v>
      </c>
    </row>
    <row r="8" ht="38.25" customHeight="1" spans="1:2">
      <c r="A8" s="53" t="s">
        <v>132</v>
      </c>
      <c r="B8" s="52">
        <v>0</v>
      </c>
    </row>
    <row r="9" ht="38.25" customHeight="1" spans="1:2">
      <c r="A9" s="54" t="s">
        <v>133</v>
      </c>
      <c r="B9" s="55">
        <f>B10+B11</f>
        <v>1.6</v>
      </c>
    </row>
    <row r="10" ht="38.25" customHeight="1" spans="1:2">
      <c r="A10" s="56" t="s">
        <v>134</v>
      </c>
      <c r="B10" s="55">
        <v>1.6</v>
      </c>
    </row>
    <row r="11" ht="38.25" customHeight="1" spans="1:2">
      <c r="A11" s="57" t="s">
        <v>135</v>
      </c>
      <c r="B11" s="58">
        <v>0</v>
      </c>
    </row>
    <row r="12" ht="91.5" customHeight="1" spans="1:2">
      <c r="A12" s="59" t="s">
        <v>136</v>
      </c>
      <c r="B12" s="59"/>
    </row>
  </sheetData>
  <sheetProtection password="DF32" sheet="1" objects="1"/>
  <mergeCells count="2">
    <mergeCell ref="A3:B3"/>
    <mergeCell ref="A12:B12"/>
  </mergeCells>
  <printOptions horizontalCentered="1" vertic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view="pageBreakPreview" zoomScaleNormal="100" zoomScaleSheetLayoutView="100" workbookViewId="0">
      <selection activeCell="A1" sqref="A1"/>
    </sheetView>
  </sheetViews>
  <sheetFormatPr defaultColWidth="9" defaultRowHeight="14.25"/>
  <cols>
    <col min="1" max="4" width="8.75" customWidth="1"/>
  </cols>
  <sheetData>
    <row r="1" ht="31.5" customHeight="1" spans="1:14">
      <c r="A1" s="1"/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138</v>
      </c>
      <c r="B4" s="31" t="s">
        <v>139</v>
      </c>
      <c r="C4" s="31" t="s">
        <v>140</v>
      </c>
      <c r="D4" s="31" t="s">
        <v>141</v>
      </c>
      <c r="E4" s="8" t="s">
        <v>142</v>
      </c>
      <c r="F4" s="8"/>
      <c r="G4" s="8"/>
      <c r="H4" s="8"/>
      <c r="I4" s="8"/>
      <c r="J4" s="8"/>
      <c r="K4" s="8"/>
      <c r="L4" s="8"/>
      <c r="M4" s="8"/>
      <c r="N4" s="40" t="s">
        <v>143</v>
      </c>
    </row>
    <row r="5" ht="37.5" customHeight="1" spans="1:14">
      <c r="A5" s="9"/>
      <c r="B5" s="31"/>
      <c r="C5" s="31"/>
      <c r="D5" s="31"/>
      <c r="E5" s="10" t="s">
        <v>144</v>
      </c>
      <c r="F5" s="8" t="s">
        <v>38</v>
      </c>
      <c r="G5" s="8"/>
      <c r="H5" s="8"/>
      <c r="I5" s="8"/>
      <c r="J5" s="41"/>
      <c r="K5" s="41"/>
      <c r="L5" s="23" t="s">
        <v>145</v>
      </c>
      <c r="M5" s="23" t="s">
        <v>146</v>
      </c>
      <c r="N5" s="42"/>
    </row>
    <row r="6" ht="78.75" customHeight="1" spans="1:14">
      <c r="A6" s="13"/>
      <c r="B6" s="31"/>
      <c r="C6" s="31"/>
      <c r="D6" s="31"/>
      <c r="E6" s="10"/>
      <c r="F6" s="14" t="s">
        <v>147</v>
      </c>
      <c r="G6" s="10" t="s">
        <v>148</v>
      </c>
      <c r="H6" s="10" t="s">
        <v>149</v>
      </c>
      <c r="I6" s="10" t="s">
        <v>150</v>
      </c>
      <c r="J6" s="10" t="s">
        <v>151</v>
      </c>
      <c r="K6" s="24" t="s">
        <v>152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17" t="s">
        <v>153</v>
      </c>
      <c r="B15" s="38"/>
      <c r="C15" s="38"/>
      <c r="D15" s="18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">
      <c r="A16" t="s">
        <v>128</v>
      </c>
    </row>
  </sheetData>
  <sheetProtection password="DF32" sheet="1" objects="1"/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 verticalCentered="1"/>
  <pageMargins left="0.590277777777778" right="0.590277777777778" top="0.590277777777778" bottom="0.590277777777778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2018-05-11T07:36:14Z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