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 firstSheet="7" activeTab="9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  <definedName name="_xlnm.Print_Titles" localSheetId="4">'5、2019年一般公共预算支出表'!$2:$5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<sst xmlns="http://schemas.openxmlformats.org/spreadsheetml/2006/main" count="346" uniqueCount="196">
  <si>
    <t>表1</t>
  </si>
  <si>
    <t>山西省会计函授学校孝义函授站2019年部门收支总表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</si>
  <si>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</si>
  <si>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</si>
  <si>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</si>
  <si>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</si>
  <si>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</si>
  <si>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</si>
  <si>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</si>
  <si>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</si>
  <si>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</si>
  <si>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</si>
  <si>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</si>
  <si>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</si>
  <si>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</si>
  <si>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</si>
  <si>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</si>
  <si>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</si>
  <si>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</si>
  <si>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</si>
  <si>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</si>
  <si>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</si>
  <si>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</si>
  <si>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</si>
  <si>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0.00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</si>
  <si>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</si>
  <si>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</si>
  <si>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</si>
  <si>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</si>
  <si>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</si>
  <si>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</si>
  <si>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</si>
  <si>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</si>
  <si>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</si>
  <si>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</si>
  <si>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</si>
  <si>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</si>
  <si>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</si>
  <si>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</si>
  <si>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山西省会计函授学校孝义函授站2019年部门收入总表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</si>
  <si>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</si>
  <si>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</si>
  <si>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</si>
  <si>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</si>
  <si>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</si>
  <si>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</si>
  <si>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</si>
  <si>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</si>
  <si>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</si>
  <si>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20106</t>
  </si>
  <si>
    <t>财政事务</t>
  </si>
  <si>
    <t>2010650</t>
  </si>
  <si>
    <t>事业运行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</si>
  <si>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</si>
  <si>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</si>
  <si>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</si>
  <si>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</si>
  <si>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</si>
  <si>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</si>
  <si>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</si>
  <si>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</si>
  <si>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</si>
  <si>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</si>
  <si>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</si>
  <si>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</si>
  <si>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</si>
  <si>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</si>
  <si>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</si>
  <si>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</si>
  <si>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</si>
  <si>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</si>
  <si>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合计</t>
  </si>
  <si>
    <t>表3</t>
  </si>
  <si>
    <t>山西省会计函授学校孝义函授站2019年部门支出总表</t>
  </si>
  <si>
    <t>基本支出</t>
  </si>
  <si>
    <t>项目支出</t>
  </si>
  <si>
    <t>表4</t>
  </si>
  <si>
    <t>山西省会计函授学校孝义函授站2019年财政拨款收支总表</t>
  </si>
  <si>
    <t>小计</t>
  </si>
  <si>
    <t>政府性基金预算</t>
  </si>
  <si>
    <t>表5</t>
  </si>
  <si>
    <t>山西省会计函授学校孝义函授站2019年一般公共预算支出表</t>
  </si>
  <si>
    <t>2018年预算数</t>
  </si>
  <si>
    <t>2019年预算数</t>
  </si>
  <si>
    <t>2019年预算数比2018年预算数增减%</t>
  </si>
  <si>
    <t>表6</t>
  </si>
  <si>
    <t>山西省会计函授学校孝义函授站2019年一般公共预算基本支出经济科目表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</si>
  <si>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</si>
  <si>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</si>
  <si>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</si>
  <si>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</si>
  <si>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</si>
  <si>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</si>
  <si>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</si>
  <si>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</si>
  <si>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</si>
  <si>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</si>
  <si>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</si>
  <si>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</si>
  <si>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</si>
  <si>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医疗费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</si>
  <si>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</si>
  <si>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</si>
  <si>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</si>
  <si>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</si>
  <si>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</si>
  <si>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</si>
  <si>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</si>
  <si>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</si>
  <si>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</si>
  <si>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</si>
  <si>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</si>
  <si>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</si>
  <si>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</si>
  <si>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</si>
  <si>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</si>
  <si>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</si>
  <si>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</si>
  <si>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</si>
  <si>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</si>
  <si>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</si>
  <si>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</si>
  <si>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</si>
  <si>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</si>
  <si>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</si>
  <si>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</si>
  <si>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</si>
  <si>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</si>
  <si>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</si>
  <si>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</si>
  <si>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</si>
  <si>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</si>
  <si>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</si>
  <si>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</si>
  <si>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</si>
  <si>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</si>
  <si>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</si>
  <si>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</si>
  <si>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</si>
  <si>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</si>
  <si>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</si>
  <si>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</si>
  <si>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</si>
  <si>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山西省会计函授学校孝义函授站2019年一般公共预算“三公”经费支出情况统计表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</si>
  <si>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</si>
  <si>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</si>
  <si>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</si>
  <si>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</si>
  <si>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</si>
  <si>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</si>
  <si>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</si>
  <si>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</si>
  <si>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山西省会计函授学校孝义函授站2019年政府性基金预算支出表</t>
  </si>
  <si>
    <t>2019年预算比2018年预算数增减</t>
  </si>
  <si>
    <t>xxx(类级科目)</t>
  </si>
  <si>
    <t>xxxxx(款级科目)</t>
  </si>
  <si>
    <t>xxxxxxx(项级科目)</t>
  </si>
  <si>
    <t>……</t>
  </si>
  <si>
    <t>表9</t>
  </si>
  <si>
    <t>山西省会计函授学校孝义函授站2019年一般公共预算重点项目绩效目标表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</si>
  <si>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</si>
  <si>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</si>
  <si>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</si>
  <si>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</si>
  <si>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</si>
  <si>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</si>
  <si>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</si>
  <si>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</si>
  <si>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</si>
  <si>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</si>
  <si>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</si>
  <si>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</si>
  <si>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山西省会计函授学校孝义函授站2019年政府采购预算表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</si>
  <si>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</si>
  <si>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</si>
  <si>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</si>
  <si>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</si>
  <si>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</si>
  <si>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</si>
  <si>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</si>
  <si>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</si>
  <si>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</si>
  <si>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</si>
  <si>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</si>
  <si>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</si>
  <si>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</si>
  <si>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</si>
  <si>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</si>
  <si>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</si>
  <si>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</si>
  <si>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山西省会计函授学校孝义函授站2019年政府购买服务支出预算表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</si>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</sst>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14" borderId="1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3" borderId="15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1" borderId="17" applyNumberFormat="0" applyAlignment="0" applyProtection="0">
      <alignment vertical="center"/>
    </xf>
    <xf numFmtId="0" fontId="27" fillId="21" borderId="16" applyNumberFormat="0" applyAlignment="0" applyProtection="0">
      <alignment vertical="center"/>
    </xf>
    <xf numFmtId="0" fontId="30" fillId="32" borderId="2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Protection="0"/>
  </cellStyleXfs>
  <cellXfs count="13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7" fontId="0" fillId="0" borderId="11" xfId="0" applyNumberFormat="1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4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8" fontId="4" fillId="0" borderId="2" xfId="0" applyNumberFormat="1" applyFont="1" applyBorder="1" applyAlignment="1" applyProtection="1">
      <alignment vertical="center" wrapText="1"/>
      <protection locked="0"/>
    </xf>
    <xf numFmtId="178" fontId="3" fillId="0" borderId="2" xfId="0" applyNumberFormat="1" applyFont="1" applyBorder="1" applyAlignment="1" applyProtection="1">
      <alignment vertical="center"/>
      <protection locked="0"/>
    </xf>
    <xf numFmtId="178" fontId="3" fillId="0" borderId="1" xfId="0" applyNumberFormat="1" applyFont="1" applyBorder="1" applyAlignment="1" applyProtection="1">
      <alignment vertical="center" wrapText="1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Protection="1"/>
    <xf numFmtId="10" fontId="0" fillId="0" borderId="2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8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8" fontId="4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0" fontId="3" fillId="0" borderId="0" xfId="0" applyNumberFormat="1" applyFont="1" applyProtection="1"/>
    <xf numFmtId="10" fontId="10" fillId="0" borderId="0" xfId="0" applyNumberFormat="1" applyFont="1" applyAlignment="1" applyProtection="1">
      <alignment vertical="center"/>
    </xf>
    <xf numFmtId="10" fontId="6" fillId="0" borderId="0" xfId="0" applyNumberFormat="1" applyFont="1" applyAlignment="1" applyProtection="1">
      <alignment horizontal="center" vertical="center"/>
    </xf>
    <xf numFmtId="10" fontId="2" fillId="0" borderId="0" xfId="0" applyNumberFormat="1" applyFont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10" fontId="0" fillId="0" borderId="7" xfId="0" applyNumberFormat="1" applyFont="1" applyBorder="1" applyAlignment="1" applyProtection="1">
      <alignment horizontal="center" vertical="center"/>
    </xf>
    <xf numFmtId="10" fontId="0" fillId="0" borderId="2" xfId="0" applyNumberFormat="1" applyFont="1" applyBorder="1" applyAlignment="1" applyProtection="1">
      <alignment horizontal="center" vertical="center" wrapText="1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K24" sqref="K24"/>
    </sheetView>
  </sheetViews>
  <sheetFormatPr defaultColWidth="6.875" defaultRowHeight="11.25" outlineLevelCol="7"/>
  <cols>
    <col min="1" max="1" width="33" style="60" customWidth="1"/>
    <col min="2" max="3" width="9.25" style="60" customWidth="1"/>
    <col min="4" max="4" width="9.25" style="121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22"/>
      <c r="E1" s="107"/>
      <c r="F1" s="107"/>
      <c r="G1" s="107"/>
      <c r="H1" s="108"/>
    </row>
    <row r="2" ht="18.75" customHeight="1" spans="1:8">
      <c r="A2" s="109"/>
      <c r="B2" s="109"/>
      <c r="C2" s="109"/>
      <c r="D2" s="122"/>
      <c r="E2" s="107"/>
      <c r="F2" s="107"/>
      <c r="G2" s="107"/>
      <c r="H2" s="108"/>
    </row>
    <row r="3" ht="21" customHeight="1" spans="1:8">
      <c r="A3" s="76" t="s">
        <v>1</v>
      </c>
      <c r="B3" s="76"/>
      <c r="C3" s="76"/>
      <c r="D3" s="123"/>
      <c r="E3" s="76"/>
      <c r="F3" s="76"/>
      <c r="G3" s="76"/>
      <c r="H3" s="76"/>
    </row>
    <row r="4" ht="14.25" customHeight="1" spans="1:8">
      <c r="A4" s="110"/>
      <c r="B4" s="110"/>
      <c r="C4" s="110"/>
      <c r="D4" s="124"/>
      <c r="E4" s="110"/>
      <c r="F4" s="110"/>
      <c r="G4" s="110"/>
      <c r="H4" s="78" t="s">
        <v>2</v>
      </c>
    </row>
    <row r="5" ht="24" customHeight="1" spans="1:8">
      <c r="A5" s="131" t="s">
        <v>3</v>
      </c>
      <c r="B5" s="63"/>
      <c r="C5" s="63"/>
      <c r="D5" s="106"/>
      <c r="E5" s="131" t="s">
        <v>4</v>
      </c>
      <c r="F5" s="63"/>
      <c r="G5" s="63"/>
      <c r="H5" s="63"/>
    </row>
    <row r="6" ht="24" customHeight="1" spans="1:8">
      <c r="A6" s="132" t="s">
        <v>5</v>
      </c>
      <c r="B6" s="113" t="s">
        <v>6</v>
      </c>
      <c r="C6" s="125"/>
      <c r="D6" s="126"/>
      <c r="E6" s="118" t="s">
        <v>7</v>
      </c>
      <c r="F6" s="113" t="s">
        <v>6</v>
      </c>
      <c r="G6" s="125"/>
      <c r="H6" s="114"/>
    </row>
    <row r="7" ht="48.75" customHeight="1" spans="1:8">
      <c r="A7" s="116"/>
      <c r="B7" s="119" t="s">
        <v>8</v>
      </c>
      <c r="C7" s="119" t="s">
        <v>9</v>
      </c>
      <c r="D7" s="127" t="s">
        <v>10</v>
      </c>
      <c r="E7" s="120"/>
      <c r="F7" s="119" t="s">
        <v>8</v>
      </c>
      <c r="G7" s="119" t="s">
        <v>9</v>
      </c>
      <c r="H7" s="119" t="s">
        <v>10</v>
      </c>
    </row>
    <row r="8" ht="24" customHeight="1" spans="1:8">
      <c r="A8" s="67" t="s">
        <v>11</v>
      </c>
      <c r="B8" s="81">
        <v>74.59</v>
      </c>
      <c r="C8" s="81">
        <v>76.19</v>
      </c>
      <c r="D8" s="106">
        <f>(C8-B8)/B8</f>
        <v>0.0214505965947177</v>
      </c>
      <c r="E8" s="65" t="s">
        <v>12</v>
      </c>
      <c r="F8" s="98">
        <v>62.69</v>
      </c>
      <c r="G8" s="98">
        <v>60.44</v>
      </c>
      <c r="H8" s="106">
        <f>(G8-F8)/F8</f>
        <v>-0.0358908916892646</v>
      </c>
    </row>
    <row r="9" ht="24" customHeight="1" spans="1:8">
      <c r="A9" s="67" t="s">
        <v>13</v>
      </c>
      <c r="B9" s="81"/>
      <c r="C9" s="81"/>
      <c r="D9" s="106"/>
      <c r="E9" s="65" t="s">
        <v>14</v>
      </c>
      <c r="F9" s="98"/>
      <c r="G9" s="98"/>
      <c r="H9" s="106"/>
    </row>
    <row r="10" ht="24" customHeight="1" spans="1:8">
      <c r="A10" s="67" t="s">
        <v>15</v>
      </c>
      <c r="B10" s="81"/>
      <c r="C10" s="81"/>
      <c r="D10" s="106"/>
      <c r="E10" s="65" t="s">
        <v>16</v>
      </c>
      <c r="F10" s="98"/>
      <c r="G10" s="98"/>
      <c r="H10" s="106"/>
    </row>
    <row r="11" ht="24" customHeight="1" spans="1:8">
      <c r="A11" s="67" t="s">
        <v>17</v>
      </c>
      <c r="B11" s="81"/>
      <c r="C11" s="81"/>
      <c r="D11" s="106"/>
      <c r="E11" s="67" t="s">
        <v>18</v>
      </c>
      <c r="F11" s="81"/>
      <c r="G11" s="81"/>
      <c r="H11" s="106"/>
    </row>
    <row r="12" ht="24" customHeight="1" spans="1:8">
      <c r="A12" s="67"/>
      <c r="B12" s="81"/>
      <c r="C12" s="81"/>
      <c r="D12" s="106"/>
      <c r="E12" s="65" t="s">
        <v>19</v>
      </c>
      <c r="F12" s="98"/>
      <c r="G12" s="98"/>
      <c r="H12" s="106"/>
    </row>
    <row r="13" ht="24" customHeight="1" spans="1:8">
      <c r="A13" s="67"/>
      <c r="B13" s="81"/>
      <c r="C13" s="81"/>
      <c r="D13" s="106"/>
      <c r="E13" s="65" t="s">
        <v>20</v>
      </c>
      <c r="F13" s="98"/>
      <c r="G13" s="98"/>
      <c r="H13" s="106"/>
    </row>
    <row r="14" ht="24" customHeight="1" spans="1:8">
      <c r="A14" s="67"/>
      <c r="B14" s="81"/>
      <c r="C14" s="81"/>
      <c r="D14" s="106"/>
      <c r="E14" s="67" t="s">
        <v>21</v>
      </c>
      <c r="F14" s="81"/>
      <c r="G14" s="81"/>
      <c r="H14" s="106"/>
    </row>
    <row r="15" ht="24" customHeight="1" spans="1:8">
      <c r="A15" s="67"/>
      <c r="B15" s="81"/>
      <c r="C15" s="81"/>
      <c r="D15" s="106"/>
      <c r="E15" s="67" t="s">
        <v>22</v>
      </c>
      <c r="F15" s="128">
        <v>8.5</v>
      </c>
      <c r="G15" s="128">
        <v>9.26</v>
      </c>
      <c r="H15" s="106">
        <f>(G15-F15)/F15</f>
        <v>0.0894117647058823</v>
      </c>
    </row>
    <row r="16" ht="24" customHeight="1" spans="1:8">
      <c r="A16" s="67"/>
      <c r="B16" s="81"/>
      <c r="C16" s="81"/>
      <c r="D16" s="106"/>
      <c r="E16" s="65" t="s">
        <v>23</v>
      </c>
      <c r="F16" s="68" t="s">
        <v>24</v>
      </c>
      <c r="G16" s="129">
        <v>2.78</v>
      </c>
      <c r="H16" s="106">
        <v>1</v>
      </c>
    </row>
    <row r="17" ht="24" customHeight="1" spans="1:8">
      <c r="A17" s="67"/>
      <c r="B17" s="81"/>
      <c r="C17" s="81"/>
      <c r="D17" s="106"/>
      <c r="E17" s="65" t="s">
        <v>25</v>
      </c>
      <c r="F17" s="129"/>
      <c r="G17" s="129"/>
      <c r="H17" s="106"/>
    </row>
    <row r="18" ht="24" customHeight="1" spans="1:8">
      <c r="A18" s="67"/>
      <c r="B18" s="81"/>
      <c r="C18" s="81"/>
      <c r="D18" s="106"/>
      <c r="E18" s="67" t="s">
        <v>26</v>
      </c>
      <c r="F18" s="128"/>
      <c r="G18" s="128"/>
      <c r="H18" s="106"/>
    </row>
    <row r="19" ht="24" customHeight="1" spans="1:8">
      <c r="A19" s="67"/>
      <c r="B19" s="81"/>
      <c r="C19" s="81"/>
      <c r="D19" s="106"/>
      <c r="E19" s="67" t="s">
        <v>27</v>
      </c>
      <c r="F19" s="81"/>
      <c r="G19" s="81"/>
      <c r="H19" s="106"/>
    </row>
    <row r="20" ht="24" customHeight="1" spans="1:8">
      <c r="A20" s="67"/>
      <c r="B20" s="81"/>
      <c r="C20" s="81"/>
      <c r="D20" s="106"/>
      <c r="E20" s="67" t="s">
        <v>28</v>
      </c>
      <c r="F20" s="81"/>
      <c r="G20" s="81"/>
      <c r="H20" s="106"/>
    </row>
    <row r="21" ht="24" customHeight="1" spans="1:8">
      <c r="A21" s="67"/>
      <c r="B21" s="81"/>
      <c r="C21" s="81"/>
      <c r="D21" s="106"/>
      <c r="E21" s="67" t="s">
        <v>29</v>
      </c>
      <c r="F21" s="81"/>
      <c r="G21" s="81"/>
      <c r="H21" s="106"/>
    </row>
    <row r="22" ht="24" customHeight="1" spans="1:8">
      <c r="A22" s="67"/>
      <c r="B22" s="81"/>
      <c r="C22" s="81"/>
      <c r="D22" s="106"/>
      <c r="E22" s="67" t="s">
        <v>30</v>
      </c>
      <c r="F22" s="81"/>
      <c r="G22" s="81"/>
      <c r="H22" s="106"/>
    </row>
    <row r="23" ht="24" customHeight="1" spans="1:8">
      <c r="A23" s="67"/>
      <c r="B23" s="81"/>
      <c r="C23" s="81"/>
      <c r="D23" s="106"/>
      <c r="E23" s="67" t="s">
        <v>31</v>
      </c>
      <c r="F23" s="81"/>
      <c r="G23" s="81"/>
      <c r="H23" s="106"/>
    </row>
    <row r="24" ht="24" customHeight="1" spans="1:8">
      <c r="A24" s="67"/>
      <c r="B24" s="81"/>
      <c r="C24" s="81"/>
      <c r="D24" s="106"/>
      <c r="E24" s="67" t="s">
        <v>32</v>
      </c>
      <c r="F24" s="81"/>
      <c r="G24" s="81"/>
      <c r="H24" s="106"/>
    </row>
    <row r="25" ht="24" customHeight="1" spans="1:8">
      <c r="A25" s="67"/>
      <c r="B25" s="81"/>
      <c r="C25" s="81"/>
      <c r="D25" s="106"/>
      <c r="E25" s="67" t="s">
        <v>33</v>
      </c>
      <c r="F25" s="81">
        <v>3.4</v>
      </c>
      <c r="G25" s="81">
        <v>3.71</v>
      </c>
      <c r="H25" s="106">
        <f>(G25-F25)/F25</f>
        <v>0.0911764705882353</v>
      </c>
    </row>
    <row r="26" ht="24" customHeight="1" spans="1:8">
      <c r="A26" s="67"/>
      <c r="B26" s="81"/>
      <c r="C26" s="81"/>
      <c r="D26" s="106"/>
      <c r="E26" s="67" t="s">
        <v>34</v>
      </c>
      <c r="F26" s="81"/>
      <c r="G26" s="81"/>
      <c r="H26" s="106"/>
    </row>
    <row r="27" ht="24" customHeight="1" spans="1:8">
      <c r="A27" s="67"/>
      <c r="B27" s="81"/>
      <c r="C27" s="81"/>
      <c r="D27" s="106"/>
      <c r="E27" s="67" t="s">
        <v>35</v>
      </c>
      <c r="F27" s="81"/>
      <c r="G27" s="81"/>
      <c r="H27" s="106"/>
    </row>
    <row r="28" ht="24" customHeight="1" spans="1:8">
      <c r="A28" s="67"/>
      <c r="B28" s="81"/>
      <c r="C28" s="81"/>
      <c r="D28" s="106"/>
      <c r="E28" s="94"/>
      <c r="F28" s="130"/>
      <c r="G28" s="130"/>
      <c r="H28" s="106"/>
    </row>
    <row r="29" ht="24" customHeight="1" spans="1:8">
      <c r="A29" s="63" t="s">
        <v>36</v>
      </c>
      <c r="B29" s="81">
        <f>SUM(B8:B11)</f>
        <v>74.59</v>
      </c>
      <c r="C29" s="81">
        <f>SUM(C8:C11)</f>
        <v>76.19</v>
      </c>
      <c r="D29" s="106">
        <f>SUM(D8:D11)</f>
        <v>0.0214505965947177</v>
      </c>
      <c r="E29" s="63" t="s">
        <v>37</v>
      </c>
      <c r="F29" s="81">
        <f>SUM(F8:F27)</f>
        <v>74.59</v>
      </c>
      <c r="G29" s="81">
        <f>SUM(G8:G27)</f>
        <v>76.19</v>
      </c>
      <c r="H29" s="106">
        <v>0.0215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4" workbookViewId="0">
      <selection activeCell="L11" sqref="L11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2" t="s">
        <v>2</v>
      </c>
    </row>
    <row r="4" ht="26.25" customHeight="1" spans="1:7">
      <c r="A4" s="63" t="s">
        <v>40</v>
      </c>
      <c r="B4" s="63"/>
      <c r="C4" s="118" t="s">
        <v>36</v>
      </c>
      <c r="D4" s="119" t="s">
        <v>41</v>
      </c>
      <c r="E4" s="119" t="s">
        <v>42</v>
      </c>
      <c r="F4" s="119" t="s">
        <v>43</v>
      </c>
      <c r="G4" s="118" t="s">
        <v>44</v>
      </c>
    </row>
    <row r="5" s="59" customFormat="1" ht="47.25" customHeight="1" spans="1:7">
      <c r="A5" s="63" t="s">
        <v>45</v>
      </c>
      <c r="B5" s="63" t="s">
        <v>46</v>
      </c>
      <c r="C5" s="120"/>
      <c r="D5" s="119"/>
      <c r="E5" s="119"/>
      <c r="F5" s="119"/>
      <c r="G5" s="120"/>
    </row>
    <row r="6" s="59" customFormat="1" ht="25.5" customHeight="1" spans="1:7">
      <c r="A6" s="64" t="s">
        <v>47</v>
      </c>
      <c r="B6" s="65" t="s">
        <v>48</v>
      </c>
      <c r="C6" s="98">
        <v>60.44</v>
      </c>
      <c r="D6" s="81">
        <v>60.44</v>
      </c>
      <c r="E6" s="72"/>
      <c r="F6" s="72"/>
      <c r="G6" s="72"/>
    </row>
    <row r="7" s="59" customFormat="1" ht="25.5" customHeight="1" spans="1:7">
      <c r="A7" s="64" t="s">
        <v>49</v>
      </c>
      <c r="B7" s="65" t="s">
        <v>50</v>
      </c>
      <c r="C7" s="98">
        <v>60.44</v>
      </c>
      <c r="D7" s="81">
        <v>60.44</v>
      </c>
      <c r="E7" s="72"/>
      <c r="F7" s="72"/>
      <c r="G7" s="72"/>
    </row>
    <row r="8" s="59" customFormat="1" ht="25.5" customHeight="1" spans="1:7">
      <c r="A8" s="64" t="s">
        <v>51</v>
      </c>
      <c r="B8" s="65" t="s">
        <v>52</v>
      </c>
      <c r="C8" s="98">
        <v>60.44</v>
      </c>
      <c r="D8" s="81">
        <v>60.44</v>
      </c>
      <c r="E8" s="72"/>
      <c r="F8" s="72"/>
      <c r="G8" s="72"/>
    </row>
    <row r="9" s="59" customFormat="1" ht="25.5" customHeight="1" spans="1:7">
      <c r="A9" s="64" t="s">
        <v>53</v>
      </c>
      <c r="B9" s="65" t="s">
        <v>54</v>
      </c>
      <c r="C9" s="98">
        <v>9.26</v>
      </c>
      <c r="D9" s="81">
        <v>9.26</v>
      </c>
      <c r="E9" s="72"/>
      <c r="F9" s="72"/>
      <c r="G9" s="72"/>
    </row>
    <row r="10" s="59" customFormat="1" ht="25.5" customHeight="1" spans="1:7">
      <c r="A10" s="64" t="s">
        <v>55</v>
      </c>
      <c r="B10" s="65" t="s">
        <v>56</v>
      </c>
      <c r="C10" s="98">
        <v>9.26</v>
      </c>
      <c r="D10" s="81">
        <v>9.26</v>
      </c>
      <c r="E10" s="72"/>
      <c r="F10" s="72"/>
      <c r="G10" s="72"/>
    </row>
    <row r="11" customFormat="1" ht="25.5" customHeight="1" spans="1:7">
      <c r="A11" s="64" t="s">
        <v>57</v>
      </c>
      <c r="B11" s="117" t="s">
        <v>58</v>
      </c>
      <c r="C11" s="83">
        <v>9.26</v>
      </c>
      <c r="D11" s="83">
        <v>9.26</v>
      </c>
      <c r="E11" s="73"/>
      <c r="F11" s="73"/>
      <c r="G11" s="73"/>
    </row>
    <row r="12" customFormat="1" ht="25.5" customHeight="1" spans="1:7">
      <c r="A12" s="64" t="s">
        <v>59</v>
      </c>
      <c r="B12" s="67" t="s">
        <v>60</v>
      </c>
      <c r="C12" s="81">
        <v>2.78</v>
      </c>
      <c r="D12" s="81">
        <v>2.78</v>
      </c>
      <c r="E12" s="67"/>
      <c r="F12" s="67"/>
      <c r="G12" s="67"/>
    </row>
    <row r="13" customFormat="1" ht="25.5" customHeight="1" spans="1:7">
      <c r="A13" s="64" t="s">
        <v>61</v>
      </c>
      <c r="B13" s="65" t="s">
        <v>62</v>
      </c>
      <c r="C13" s="98">
        <v>2.78</v>
      </c>
      <c r="D13" s="81">
        <v>2.78</v>
      </c>
      <c r="E13" s="67"/>
      <c r="F13" s="67"/>
      <c r="G13" s="67"/>
    </row>
    <row r="14" customFormat="1" ht="25.5" customHeight="1" spans="1:7">
      <c r="A14" s="64" t="s">
        <v>63</v>
      </c>
      <c r="B14" s="67" t="s">
        <v>64</v>
      </c>
      <c r="C14" s="98">
        <v>2.78</v>
      </c>
      <c r="D14" s="81">
        <v>2.78</v>
      </c>
      <c r="E14" s="67"/>
      <c r="F14" s="67"/>
      <c r="G14" s="67"/>
    </row>
    <row r="15" customFormat="1" ht="25.5" customHeight="1" spans="1:7">
      <c r="A15" s="64" t="s">
        <v>65</v>
      </c>
      <c r="B15" s="65" t="s">
        <v>66</v>
      </c>
      <c r="C15" s="98">
        <v>3.71</v>
      </c>
      <c r="D15" s="81">
        <v>3.71</v>
      </c>
      <c r="E15" s="67"/>
      <c r="F15" s="67"/>
      <c r="G15" s="67"/>
    </row>
    <row r="16" ht="25.5" customHeight="1" spans="1:7">
      <c r="A16" s="64" t="s">
        <v>67</v>
      </c>
      <c r="B16" s="65" t="s">
        <v>68</v>
      </c>
      <c r="C16" s="98">
        <v>3.71</v>
      </c>
      <c r="D16" s="81">
        <v>3.71</v>
      </c>
      <c r="E16" s="67"/>
      <c r="F16" s="67"/>
      <c r="G16" s="67"/>
    </row>
    <row r="17" ht="25.5" customHeight="1" spans="1:7">
      <c r="A17" s="64" t="s">
        <v>69</v>
      </c>
      <c r="B17" s="65" t="s">
        <v>70</v>
      </c>
      <c r="C17" s="98">
        <v>3.71</v>
      </c>
      <c r="D17" s="81">
        <v>3.71</v>
      </c>
      <c r="E17" s="67"/>
      <c r="F17" s="67"/>
      <c r="G17" s="67"/>
    </row>
    <row r="18" ht="25.5" customHeight="1" spans="1:7">
      <c r="A18" s="68" t="s">
        <v>71</v>
      </c>
      <c r="B18" s="69"/>
      <c r="C18" s="98">
        <f>C6+C9+C12+C15</f>
        <v>76.19</v>
      </c>
      <c r="D18" s="98">
        <f>D6+D9+D12+D15</f>
        <v>76.19</v>
      </c>
      <c r="E18" s="67"/>
      <c r="F18" s="67"/>
      <c r="G18" s="67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topLeftCell="A5" workbookViewId="0">
      <selection activeCell="I17" sqref="I17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72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73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2" t="s">
        <v>2</v>
      </c>
    </row>
    <row r="5" ht="26.25" customHeight="1" spans="1:5">
      <c r="A5" s="113" t="s">
        <v>40</v>
      </c>
      <c r="B5" s="114"/>
      <c r="C5" s="115" t="s">
        <v>37</v>
      </c>
      <c r="D5" s="115" t="s">
        <v>74</v>
      </c>
      <c r="E5" s="115" t="s">
        <v>75</v>
      </c>
    </row>
    <row r="6" s="59" customFormat="1" ht="27.75" customHeight="1" spans="1:5">
      <c r="A6" s="63" t="s">
        <v>45</v>
      </c>
      <c r="B6" s="63" t="s">
        <v>46</v>
      </c>
      <c r="C6" s="116"/>
      <c r="D6" s="116"/>
      <c r="E6" s="116"/>
    </row>
    <row r="7" s="59" customFormat="1" ht="30" customHeight="1" spans="1:5">
      <c r="A7" s="64" t="s">
        <v>47</v>
      </c>
      <c r="B7" s="65" t="s">
        <v>48</v>
      </c>
      <c r="C7" s="98">
        <f>D7+E7</f>
        <v>60.44</v>
      </c>
      <c r="D7" s="81">
        <v>57.77</v>
      </c>
      <c r="E7" s="81">
        <v>2.67</v>
      </c>
    </row>
    <row r="8" s="59" customFormat="1" ht="30" customHeight="1" spans="1:5">
      <c r="A8" s="64" t="s">
        <v>49</v>
      </c>
      <c r="B8" s="65" t="s">
        <v>50</v>
      </c>
      <c r="C8" s="98">
        <f t="shared" ref="C8:C18" si="0">D8+E8</f>
        <v>60.44</v>
      </c>
      <c r="D8" s="81">
        <v>57.77</v>
      </c>
      <c r="E8" s="81">
        <v>2.67</v>
      </c>
    </row>
    <row r="9" s="59" customFormat="1" ht="30" customHeight="1" spans="1:5">
      <c r="A9" s="64" t="s">
        <v>51</v>
      </c>
      <c r="B9" s="65" t="s">
        <v>52</v>
      </c>
      <c r="C9" s="98">
        <f t="shared" si="0"/>
        <v>60.44</v>
      </c>
      <c r="D9" s="81">
        <v>57.77</v>
      </c>
      <c r="E9" s="81">
        <v>2.67</v>
      </c>
    </row>
    <row r="10" s="59" customFormat="1" ht="30" customHeight="1" spans="1:5">
      <c r="A10" s="64" t="s">
        <v>53</v>
      </c>
      <c r="B10" s="65" t="s">
        <v>54</v>
      </c>
      <c r="C10" s="98">
        <f t="shared" si="0"/>
        <v>9.26</v>
      </c>
      <c r="D10" s="81">
        <v>9.26</v>
      </c>
      <c r="E10" s="81"/>
    </row>
    <row r="11" customFormat="1" ht="30" customHeight="1" spans="1:5">
      <c r="A11" s="64" t="s">
        <v>55</v>
      </c>
      <c r="B11" s="65" t="s">
        <v>56</v>
      </c>
      <c r="C11" s="98">
        <f t="shared" si="0"/>
        <v>9.26</v>
      </c>
      <c r="D11" s="83">
        <v>9.26</v>
      </c>
      <c r="E11" s="83"/>
    </row>
    <row r="12" customFormat="1" ht="30" customHeight="1" spans="1:5">
      <c r="A12" s="64" t="s">
        <v>57</v>
      </c>
      <c r="B12" s="117" t="s">
        <v>58</v>
      </c>
      <c r="C12" s="98">
        <f t="shared" si="0"/>
        <v>9.26</v>
      </c>
      <c r="D12" s="81">
        <v>9.26</v>
      </c>
      <c r="E12" s="81"/>
    </row>
    <row r="13" customFormat="1" ht="30" customHeight="1" spans="1:5">
      <c r="A13" s="64" t="s">
        <v>59</v>
      </c>
      <c r="B13" s="67" t="s">
        <v>60</v>
      </c>
      <c r="C13" s="98">
        <f t="shared" si="0"/>
        <v>2.78</v>
      </c>
      <c r="D13" s="81">
        <v>2.78</v>
      </c>
      <c r="E13" s="81"/>
    </row>
    <row r="14" ht="30" customHeight="1" spans="1:5">
      <c r="A14" s="64" t="s">
        <v>61</v>
      </c>
      <c r="B14" s="65" t="s">
        <v>62</v>
      </c>
      <c r="C14" s="98">
        <f t="shared" si="0"/>
        <v>2.78</v>
      </c>
      <c r="D14" s="81">
        <v>2.78</v>
      </c>
      <c r="E14" s="81"/>
    </row>
    <row r="15" ht="30" customHeight="1" spans="1:5">
      <c r="A15" s="64" t="s">
        <v>63</v>
      </c>
      <c r="B15" s="67" t="s">
        <v>64</v>
      </c>
      <c r="C15" s="98">
        <f t="shared" si="0"/>
        <v>2.78</v>
      </c>
      <c r="D15" s="81">
        <v>2.78</v>
      </c>
      <c r="E15" s="81"/>
    </row>
    <row r="16" ht="30" customHeight="1" spans="1:5">
      <c r="A16" s="64" t="s">
        <v>65</v>
      </c>
      <c r="B16" s="65" t="s">
        <v>66</v>
      </c>
      <c r="C16" s="98">
        <f t="shared" si="0"/>
        <v>3.71</v>
      </c>
      <c r="D16" s="81">
        <v>3.71</v>
      </c>
      <c r="E16" s="81"/>
    </row>
    <row r="17" ht="30" customHeight="1" spans="1:5">
      <c r="A17" s="64" t="s">
        <v>67</v>
      </c>
      <c r="B17" s="65" t="s">
        <v>68</v>
      </c>
      <c r="C17" s="98">
        <f t="shared" si="0"/>
        <v>3.71</v>
      </c>
      <c r="D17" s="81">
        <v>3.71</v>
      </c>
      <c r="E17" s="81"/>
    </row>
    <row r="18" ht="30" customHeight="1" spans="1:5">
      <c r="A18" s="64" t="s">
        <v>69</v>
      </c>
      <c r="B18" s="65" t="s">
        <v>70</v>
      </c>
      <c r="C18" s="98">
        <f t="shared" si="0"/>
        <v>3.71</v>
      </c>
      <c r="D18" s="81">
        <v>3.71</v>
      </c>
      <c r="E18" s="81"/>
    </row>
    <row r="19" ht="30" customHeight="1" spans="1:5">
      <c r="A19" s="68" t="s">
        <v>71</v>
      </c>
      <c r="B19" s="69"/>
      <c r="C19" s="63">
        <v>76.19</v>
      </c>
      <c r="D19" s="63">
        <f>D7+D10+D13+D16</f>
        <v>73.52</v>
      </c>
      <c r="E19" s="63">
        <f>E7</f>
        <v>2.67</v>
      </c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D30" sqref="D30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76</v>
      </c>
      <c r="B1" s="107"/>
      <c r="C1" s="107"/>
      <c r="D1" s="107"/>
      <c r="E1" s="107"/>
      <c r="F1" s="108"/>
    </row>
    <row r="2" ht="18.75" customHeight="1" spans="1:6">
      <c r="A2" s="109"/>
      <c r="B2" s="107"/>
      <c r="C2" s="107"/>
      <c r="D2" s="107"/>
      <c r="E2" s="107"/>
      <c r="F2" s="108"/>
    </row>
    <row r="3" ht="21" customHeight="1" spans="1:6">
      <c r="A3" s="76" t="s">
        <v>77</v>
      </c>
      <c r="B3" s="76"/>
      <c r="C3" s="76"/>
      <c r="D3" s="76"/>
      <c r="E3" s="76"/>
      <c r="F3" s="76"/>
    </row>
    <row r="4" ht="14.25" customHeight="1" spans="1:6">
      <c r="A4" s="110"/>
      <c r="B4" s="110"/>
      <c r="C4" s="110"/>
      <c r="D4" s="110"/>
      <c r="E4" s="110"/>
      <c r="F4" s="78" t="s">
        <v>2</v>
      </c>
    </row>
    <row r="5" ht="24" customHeight="1" spans="1:6">
      <c r="A5" s="131" t="s">
        <v>3</v>
      </c>
      <c r="B5" s="63"/>
      <c r="C5" s="131" t="s">
        <v>4</v>
      </c>
      <c r="D5" s="63"/>
      <c r="E5" s="63"/>
      <c r="F5" s="63"/>
    </row>
    <row r="6" ht="24" customHeight="1" spans="1:6">
      <c r="A6" s="131" t="s">
        <v>5</v>
      </c>
      <c r="B6" s="131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78</v>
      </c>
      <c r="E7" s="63" t="s">
        <v>41</v>
      </c>
      <c r="F7" s="63" t="s">
        <v>79</v>
      </c>
    </row>
    <row r="8" ht="28.5" customHeight="1" spans="1:6">
      <c r="A8" s="67" t="s">
        <v>11</v>
      </c>
      <c r="B8" s="63">
        <v>76.19</v>
      </c>
      <c r="C8" s="65" t="s">
        <v>12</v>
      </c>
      <c r="D8" s="98">
        <v>60.44</v>
      </c>
      <c r="E8" s="98">
        <v>60.44</v>
      </c>
      <c r="F8" s="81"/>
    </row>
    <row r="9" ht="28.5" customHeight="1" spans="1:6">
      <c r="A9" s="67" t="s">
        <v>13</v>
      </c>
      <c r="B9" s="63"/>
      <c r="C9" s="65" t="s">
        <v>14</v>
      </c>
      <c r="D9" s="98"/>
      <c r="E9" s="98"/>
      <c r="F9" s="81"/>
    </row>
    <row r="10" ht="28.5" customHeight="1" spans="1:6">
      <c r="A10" s="67"/>
      <c r="B10" s="63"/>
      <c r="C10" s="65" t="s">
        <v>16</v>
      </c>
      <c r="D10" s="98"/>
      <c r="E10" s="98"/>
      <c r="F10" s="81"/>
    </row>
    <row r="11" ht="28.5" customHeight="1" spans="1:6">
      <c r="A11" s="67"/>
      <c r="B11" s="63"/>
      <c r="C11" s="67" t="s">
        <v>18</v>
      </c>
      <c r="D11" s="81"/>
      <c r="E11" s="81"/>
      <c r="F11" s="81"/>
    </row>
    <row r="12" ht="28.5" customHeight="1" spans="1:6">
      <c r="A12" s="67"/>
      <c r="B12" s="63"/>
      <c r="C12" s="65" t="s">
        <v>19</v>
      </c>
      <c r="D12" s="98"/>
      <c r="E12" s="98"/>
      <c r="F12" s="81"/>
    </row>
    <row r="13" ht="28.5" customHeight="1" spans="1:6">
      <c r="A13" s="67"/>
      <c r="B13" s="63"/>
      <c r="C13" s="65" t="s">
        <v>20</v>
      </c>
      <c r="D13" s="98"/>
      <c r="E13" s="98"/>
      <c r="F13" s="81"/>
    </row>
    <row r="14" ht="28.5" customHeight="1" spans="1:6">
      <c r="A14" s="67"/>
      <c r="B14" s="63"/>
      <c r="C14" s="67" t="s">
        <v>21</v>
      </c>
      <c r="D14" s="81"/>
      <c r="E14" s="81"/>
      <c r="F14" s="81"/>
    </row>
    <row r="15" ht="28.5" customHeight="1" spans="1:6">
      <c r="A15" s="67"/>
      <c r="B15" s="63"/>
      <c r="C15" s="67" t="s">
        <v>22</v>
      </c>
      <c r="D15" s="81">
        <v>9.26</v>
      </c>
      <c r="E15" s="81">
        <v>9.26</v>
      </c>
      <c r="F15" s="81"/>
    </row>
    <row r="16" ht="28.5" customHeight="1" spans="1:6">
      <c r="A16" s="67"/>
      <c r="B16" s="63"/>
      <c r="C16" s="65" t="s">
        <v>23</v>
      </c>
      <c r="D16" s="98">
        <v>2.78</v>
      </c>
      <c r="E16" s="98">
        <v>2.78</v>
      </c>
      <c r="F16" s="81"/>
    </row>
    <row r="17" ht="28.5" customHeight="1" spans="1:6">
      <c r="A17" s="67"/>
      <c r="B17" s="63"/>
      <c r="C17" s="65" t="s">
        <v>25</v>
      </c>
      <c r="D17" s="98"/>
      <c r="E17" s="98"/>
      <c r="F17" s="81"/>
    </row>
    <row r="18" ht="28.5" customHeight="1" spans="1:6">
      <c r="A18" s="67"/>
      <c r="B18" s="63"/>
      <c r="C18" s="67" t="s">
        <v>26</v>
      </c>
      <c r="D18" s="81"/>
      <c r="E18" s="81"/>
      <c r="F18" s="81"/>
    </row>
    <row r="19" ht="28.5" customHeight="1" spans="1:6">
      <c r="A19" s="67"/>
      <c r="B19" s="63"/>
      <c r="C19" s="67" t="s">
        <v>27</v>
      </c>
      <c r="D19" s="81"/>
      <c r="E19" s="81"/>
      <c r="F19" s="81"/>
    </row>
    <row r="20" ht="28.5" customHeight="1" spans="1:6">
      <c r="A20" s="67"/>
      <c r="B20" s="63"/>
      <c r="C20" s="67" t="s">
        <v>28</v>
      </c>
      <c r="D20" s="81"/>
      <c r="E20" s="81"/>
      <c r="F20" s="81"/>
    </row>
    <row r="21" ht="28.5" customHeight="1" spans="1:6">
      <c r="A21" s="67"/>
      <c r="B21" s="63"/>
      <c r="C21" s="67" t="s">
        <v>29</v>
      </c>
      <c r="D21" s="81"/>
      <c r="E21" s="81"/>
      <c r="F21" s="81"/>
    </row>
    <row r="22" ht="28.5" customHeight="1" spans="1:6">
      <c r="A22" s="67"/>
      <c r="B22" s="63"/>
      <c r="C22" s="67" t="s">
        <v>30</v>
      </c>
      <c r="D22" s="81"/>
      <c r="E22" s="81"/>
      <c r="F22" s="81"/>
    </row>
    <row r="23" ht="28.5" customHeight="1" spans="1:6">
      <c r="A23" s="67"/>
      <c r="B23" s="63"/>
      <c r="C23" s="67" t="s">
        <v>31</v>
      </c>
      <c r="D23" s="81"/>
      <c r="E23" s="81"/>
      <c r="F23" s="81"/>
    </row>
    <row r="24" ht="28.5" customHeight="1" spans="1:6">
      <c r="A24" s="67"/>
      <c r="B24" s="63"/>
      <c r="C24" s="67" t="s">
        <v>32</v>
      </c>
      <c r="D24" s="81"/>
      <c r="E24" s="81"/>
      <c r="F24" s="81"/>
    </row>
    <row r="25" ht="28.5" customHeight="1" spans="1:6">
      <c r="A25" s="67"/>
      <c r="B25" s="63"/>
      <c r="C25" s="67" t="s">
        <v>33</v>
      </c>
      <c r="D25" s="81">
        <v>3.71</v>
      </c>
      <c r="E25" s="81">
        <v>3.71</v>
      </c>
      <c r="F25" s="81"/>
    </row>
    <row r="26" ht="28.5" customHeight="1" spans="1:6">
      <c r="A26" s="67"/>
      <c r="B26" s="63"/>
      <c r="C26" s="67" t="s">
        <v>34</v>
      </c>
      <c r="D26" s="81"/>
      <c r="E26" s="81"/>
      <c r="F26" s="81"/>
    </row>
    <row r="27" ht="28.5" customHeight="1" spans="1:6">
      <c r="A27" s="67"/>
      <c r="B27" s="63"/>
      <c r="C27" s="67" t="s">
        <v>35</v>
      </c>
      <c r="D27" s="81"/>
      <c r="E27" s="81"/>
      <c r="F27" s="81"/>
    </row>
    <row r="28" ht="28.5" customHeight="1" spans="1:6">
      <c r="A28" s="67"/>
      <c r="B28" s="63"/>
      <c r="C28" s="67"/>
      <c r="D28" s="81"/>
      <c r="E28" s="81"/>
      <c r="F28" s="81"/>
    </row>
    <row r="29" ht="28.5" customHeight="1" spans="1:6">
      <c r="A29" s="63" t="s">
        <v>36</v>
      </c>
      <c r="B29" s="63">
        <v>76.19</v>
      </c>
      <c r="C29" s="63" t="s">
        <v>37</v>
      </c>
      <c r="D29" s="81">
        <v>76.19</v>
      </c>
      <c r="E29" s="111">
        <f>SUM(E8:E28)</f>
        <v>76.19</v>
      </c>
      <c r="F29" s="81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showZeros="0" workbookViewId="0">
      <selection activeCell="M12" sqref="M12"/>
    </sheetView>
  </sheetViews>
  <sheetFormatPr defaultColWidth="6.875" defaultRowHeight="11.25"/>
  <cols>
    <col min="1" max="1" width="18.125" style="60" customWidth="1"/>
    <col min="2" max="2" width="14.6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80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6"/>
      <c r="B4" s="96"/>
      <c r="C4" s="96"/>
      <c r="D4" s="96"/>
      <c r="E4" s="96"/>
      <c r="F4" s="96"/>
      <c r="G4" s="96"/>
      <c r="H4" s="96"/>
      <c r="I4" s="96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82</v>
      </c>
      <c r="D5" s="63"/>
      <c r="E5" s="63"/>
      <c r="F5" s="63" t="s">
        <v>83</v>
      </c>
      <c r="G5" s="63"/>
      <c r="H5" s="63"/>
      <c r="I5" s="63" t="s">
        <v>84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71</v>
      </c>
      <c r="D6" s="63" t="s">
        <v>74</v>
      </c>
      <c r="E6" s="63" t="s">
        <v>75</v>
      </c>
      <c r="F6" s="63" t="s">
        <v>71</v>
      </c>
      <c r="G6" s="63" t="s">
        <v>74</v>
      </c>
      <c r="H6" s="63" t="s">
        <v>75</v>
      </c>
      <c r="I6" s="63" t="s">
        <v>71</v>
      </c>
      <c r="J6" s="63" t="s">
        <v>74</v>
      </c>
      <c r="K6" s="63" t="s">
        <v>75</v>
      </c>
    </row>
    <row r="7" s="59" customFormat="1" ht="30.75" customHeight="1" spans="1:11">
      <c r="A7" s="64" t="s">
        <v>47</v>
      </c>
      <c r="B7" s="97" t="s">
        <v>48</v>
      </c>
      <c r="C7" s="98">
        <f>D7+E7</f>
        <v>62.69</v>
      </c>
      <c r="D7" s="98">
        <v>55.19</v>
      </c>
      <c r="E7" s="98">
        <v>7.5</v>
      </c>
      <c r="F7" s="98">
        <f>G7+H7</f>
        <v>60.44</v>
      </c>
      <c r="G7" s="98">
        <v>57.77</v>
      </c>
      <c r="H7" s="98">
        <v>2.67</v>
      </c>
      <c r="I7" s="106">
        <f>(F7-C7)/C7</f>
        <v>-0.0358908916892646</v>
      </c>
      <c r="J7" s="106">
        <f>(G7-D7)/D7</f>
        <v>0.0467475992027542</v>
      </c>
      <c r="K7" s="106">
        <f>(H7-E7)/E7</f>
        <v>-0.644</v>
      </c>
    </row>
    <row r="8" s="59" customFormat="1" ht="30.75" customHeight="1" spans="1:11">
      <c r="A8" s="64" t="s">
        <v>49</v>
      </c>
      <c r="B8" s="65" t="s">
        <v>50</v>
      </c>
      <c r="C8" s="98">
        <f t="shared" ref="C8:C19" si="0">D8+E8</f>
        <v>62.69</v>
      </c>
      <c r="D8" s="98">
        <v>55.19</v>
      </c>
      <c r="E8" s="98">
        <v>7.5</v>
      </c>
      <c r="F8" s="98">
        <f t="shared" ref="F8:F19" si="1">G8+H8</f>
        <v>60.44</v>
      </c>
      <c r="G8" s="98">
        <v>57.77</v>
      </c>
      <c r="H8" s="98">
        <v>2.67</v>
      </c>
      <c r="I8" s="106">
        <f>(F8-C8)/C8</f>
        <v>-0.0358908916892646</v>
      </c>
      <c r="J8" s="106">
        <f>(G8-D8)/D8</f>
        <v>0.0467475992027542</v>
      </c>
      <c r="K8" s="106">
        <f>(H8-E8)/E8</f>
        <v>-0.644</v>
      </c>
    </row>
    <row r="9" s="59" customFormat="1" ht="30.75" customHeight="1" spans="1:11">
      <c r="A9" s="64" t="s">
        <v>51</v>
      </c>
      <c r="B9" s="65" t="s">
        <v>52</v>
      </c>
      <c r="C9" s="98">
        <f t="shared" si="0"/>
        <v>62.69</v>
      </c>
      <c r="D9" s="98">
        <v>55.19</v>
      </c>
      <c r="E9" s="98">
        <v>7.5</v>
      </c>
      <c r="F9" s="98">
        <f t="shared" si="1"/>
        <v>60.44</v>
      </c>
      <c r="G9" s="98">
        <v>57.77</v>
      </c>
      <c r="H9" s="98">
        <v>2.67</v>
      </c>
      <c r="I9" s="106">
        <f>(F9-C9)/C9</f>
        <v>-0.0358908916892646</v>
      </c>
      <c r="J9" s="106">
        <f>(G9-D9)/D9</f>
        <v>0.0467475992027542</v>
      </c>
      <c r="K9" s="106">
        <f>(H9-E9)/E9</f>
        <v>-0.644</v>
      </c>
    </row>
    <row r="10" s="59" customFormat="1" ht="30.75" customHeight="1" spans="1:11">
      <c r="A10" s="64" t="s">
        <v>53</v>
      </c>
      <c r="B10" s="99" t="s">
        <v>54</v>
      </c>
      <c r="C10" s="98">
        <f t="shared" si="0"/>
        <v>8.5</v>
      </c>
      <c r="D10" s="98">
        <v>8.5</v>
      </c>
      <c r="E10" s="98"/>
      <c r="F10" s="98">
        <f t="shared" si="1"/>
        <v>9.26</v>
      </c>
      <c r="G10" s="98">
        <v>9.26</v>
      </c>
      <c r="H10" s="98"/>
      <c r="I10" s="106">
        <f>(F10-C10)/C10</f>
        <v>0.0894117647058823</v>
      </c>
      <c r="J10" s="106">
        <f t="shared" ref="J10:J19" si="2">(G10-D10)/D10</f>
        <v>0.0894117647058823</v>
      </c>
      <c r="K10" s="106"/>
    </row>
    <row r="11" s="59" customFormat="1" ht="30.75" customHeight="1" spans="1:11">
      <c r="A11" s="64" t="s">
        <v>55</v>
      </c>
      <c r="B11" s="100" t="s">
        <v>56</v>
      </c>
      <c r="C11" s="98">
        <f t="shared" si="0"/>
        <v>8.5</v>
      </c>
      <c r="D11" s="81">
        <v>8.5</v>
      </c>
      <c r="E11" s="81"/>
      <c r="F11" s="98">
        <f t="shared" si="1"/>
        <v>9.26</v>
      </c>
      <c r="G11" s="81">
        <v>9.26</v>
      </c>
      <c r="H11" s="81"/>
      <c r="I11" s="106">
        <f>(F11-C11)/C11</f>
        <v>0.0894117647058823</v>
      </c>
      <c r="J11" s="106">
        <f t="shared" si="2"/>
        <v>0.0894117647058823</v>
      </c>
      <c r="K11" s="106"/>
    </row>
    <row r="12" customFormat="1" ht="30.75" customHeight="1" spans="1:11">
      <c r="A12" s="64" t="s">
        <v>57</v>
      </c>
      <c r="B12" s="101" t="s">
        <v>58</v>
      </c>
      <c r="C12" s="98">
        <f t="shared" si="0"/>
        <v>8.5</v>
      </c>
      <c r="D12" s="81">
        <v>8.5</v>
      </c>
      <c r="E12" s="81"/>
      <c r="F12" s="98">
        <f t="shared" si="1"/>
        <v>9.26</v>
      </c>
      <c r="G12" s="81">
        <v>9.26</v>
      </c>
      <c r="H12" s="81"/>
      <c r="I12" s="106">
        <f t="shared" ref="I12:I19" si="3">(F12-C12)/C12</f>
        <v>0.0894117647058823</v>
      </c>
      <c r="J12" s="106">
        <f t="shared" si="2"/>
        <v>0.0894117647058823</v>
      </c>
      <c r="K12" s="106"/>
    </row>
    <row r="13" ht="30.75" customHeight="1" spans="1:11">
      <c r="A13" s="64" t="s">
        <v>59</v>
      </c>
      <c r="B13" s="67" t="s">
        <v>60</v>
      </c>
      <c r="C13" s="98">
        <f t="shared" si="0"/>
        <v>0</v>
      </c>
      <c r="D13" s="98">
        <v>0</v>
      </c>
      <c r="E13" s="98"/>
      <c r="F13" s="98">
        <f t="shared" si="1"/>
        <v>2.78</v>
      </c>
      <c r="G13" s="98">
        <v>2.78</v>
      </c>
      <c r="H13" s="98"/>
      <c r="I13" s="106">
        <v>1</v>
      </c>
      <c r="J13" s="106">
        <v>1</v>
      </c>
      <c r="K13" s="106"/>
    </row>
    <row r="14" ht="30.75" customHeight="1" spans="1:11">
      <c r="A14" s="64" t="s">
        <v>61</v>
      </c>
      <c r="B14" s="102" t="s">
        <v>62</v>
      </c>
      <c r="C14" s="98">
        <f t="shared" si="0"/>
        <v>0</v>
      </c>
      <c r="D14" s="98"/>
      <c r="E14" s="98"/>
      <c r="F14" s="98">
        <f t="shared" si="1"/>
        <v>2.78</v>
      </c>
      <c r="G14" s="98">
        <v>2.78</v>
      </c>
      <c r="H14" s="98"/>
      <c r="I14" s="106">
        <v>1</v>
      </c>
      <c r="J14" s="106">
        <v>1</v>
      </c>
      <c r="K14" s="106"/>
    </row>
    <row r="15" ht="30.75" customHeight="1" spans="1:11">
      <c r="A15" s="64" t="s">
        <v>63</v>
      </c>
      <c r="B15" s="67" t="s">
        <v>64</v>
      </c>
      <c r="C15" s="98">
        <f t="shared" si="0"/>
        <v>0</v>
      </c>
      <c r="D15" s="98"/>
      <c r="E15" s="98"/>
      <c r="F15" s="98">
        <f t="shared" si="1"/>
        <v>2.78</v>
      </c>
      <c r="G15" s="98">
        <v>2.78</v>
      </c>
      <c r="H15" s="98"/>
      <c r="I15" s="106">
        <v>1</v>
      </c>
      <c r="J15" s="106">
        <v>1</v>
      </c>
      <c r="K15" s="106"/>
    </row>
    <row r="16" ht="30.75" customHeight="1" spans="1:11">
      <c r="A16" s="64" t="s">
        <v>65</v>
      </c>
      <c r="B16" s="65" t="s">
        <v>66</v>
      </c>
      <c r="C16" s="98">
        <f t="shared" si="0"/>
        <v>3.4</v>
      </c>
      <c r="D16" s="98">
        <v>3.4</v>
      </c>
      <c r="E16" s="98"/>
      <c r="F16" s="98">
        <f t="shared" si="1"/>
        <v>3.71</v>
      </c>
      <c r="G16" s="98">
        <v>3.71</v>
      </c>
      <c r="H16" s="98"/>
      <c r="I16" s="106">
        <f t="shared" si="3"/>
        <v>0.0911764705882353</v>
      </c>
      <c r="J16" s="106">
        <f t="shared" si="2"/>
        <v>0.0911764705882353</v>
      </c>
      <c r="K16" s="106"/>
    </row>
    <row r="17" ht="30.75" customHeight="1" spans="1:11">
      <c r="A17" s="64" t="s">
        <v>67</v>
      </c>
      <c r="B17" s="65" t="s">
        <v>68</v>
      </c>
      <c r="C17" s="98">
        <f t="shared" si="0"/>
        <v>3.4</v>
      </c>
      <c r="D17" s="98">
        <v>3.4</v>
      </c>
      <c r="E17" s="98"/>
      <c r="F17" s="98">
        <f t="shared" si="1"/>
        <v>3.71</v>
      </c>
      <c r="G17" s="98">
        <v>3.71</v>
      </c>
      <c r="H17" s="98"/>
      <c r="I17" s="106">
        <f t="shared" si="3"/>
        <v>0.0911764705882353</v>
      </c>
      <c r="J17" s="106">
        <f t="shared" si="2"/>
        <v>0.0911764705882353</v>
      </c>
      <c r="K17" s="106"/>
    </row>
    <row r="18" ht="30.75" customHeight="1" spans="1:11">
      <c r="A18" s="64" t="s">
        <v>69</v>
      </c>
      <c r="B18" s="65" t="s">
        <v>70</v>
      </c>
      <c r="C18" s="98">
        <f t="shared" si="0"/>
        <v>3.4</v>
      </c>
      <c r="D18" s="98">
        <v>3.4</v>
      </c>
      <c r="E18" s="98"/>
      <c r="F18" s="98">
        <f t="shared" si="1"/>
        <v>3.71</v>
      </c>
      <c r="G18" s="98">
        <v>3.71</v>
      </c>
      <c r="H18" s="98"/>
      <c r="I18" s="106">
        <f t="shared" si="3"/>
        <v>0.0911764705882353</v>
      </c>
      <c r="J18" s="106">
        <f t="shared" si="2"/>
        <v>0.0911764705882353</v>
      </c>
      <c r="K18" s="106"/>
    </row>
    <row r="19" ht="30.75" customHeight="1" spans="1:11">
      <c r="A19" s="103" t="s">
        <v>71</v>
      </c>
      <c r="B19" s="104"/>
      <c r="C19" s="98">
        <f>C7+C10+C13+C16</f>
        <v>74.59</v>
      </c>
      <c r="D19" s="98">
        <f t="shared" ref="D19:K19" si="4">D7+D10+D13+D16</f>
        <v>67.09</v>
      </c>
      <c r="E19" s="98">
        <f t="shared" si="4"/>
        <v>7.5</v>
      </c>
      <c r="F19" s="98">
        <f t="shared" si="4"/>
        <v>76.19</v>
      </c>
      <c r="G19" s="98">
        <f t="shared" si="4"/>
        <v>73.52</v>
      </c>
      <c r="H19" s="98">
        <f t="shared" si="4"/>
        <v>2.67</v>
      </c>
      <c r="I19" s="106">
        <f t="shared" si="3"/>
        <v>0.0214505965947177</v>
      </c>
      <c r="J19" s="106">
        <f t="shared" si="2"/>
        <v>0.0958414070651363</v>
      </c>
      <c r="K19" s="106">
        <f>(H19-E19)/E19</f>
        <v>-0.644</v>
      </c>
    </row>
    <row r="20" spans="3:11">
      <c r="C20" s="105"/>
      <c r="D20" s="105"/>
      <c r="E20" s="105"/>
      <c r="F20" s="105"/>
      <c r="G20" s="105"/>
      <c r="H20" s="105"/>
      <c r="I20" s="105"/>
      <c r="J20" s="105"/>
      <c r="K20" s="105"/>
    </row>
  </sheetData>
  <mergeCells count="7">
    <mergeCell ref="A3:K3"/>
    <mergeCell ref="J4:K4"/>
    <mergeCell ref="A5:B5"/>
    <mergeCell ref="C5:E5"/>
    <mergeCell ref="F5:H5"/>
    <mergeCell ref="I5:K5"/>
    <mergeCell ref="A19:B1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opLeftCell="A13" workbookViewId="0">
      <selection activeCell="E54" sqref="E54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85</v>
      </c>
      <c r="B1" s="89"/>
      <c r="C1" s="89"/>
    </row>
    <row r="2" ht="44.25" customHeight="1" spans="1:5">
      <c r="A2" s="90" t="s">
        <v>86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87</v>
      </c>
      <c r="B4" s="93" t="s">
        <v>6</v>
      </c>
      <c r="C4" s="93" t="s">
        <v>88</v>
      </c>
    </row>
    <row r="5" ht="22.5" customHeight="1" spans="1:3">
      <c r="A5" s="94" t="s">
        <v>89</v>
      </c>
      <c r="B5" s="81">
        <f>SUM(B6:B17)</f>
        <v>70.01</v>
      </c>
      <c r="C5" s="94"/>
    </row>
    <row r="6" ht="22.5" customHeight="1" spans="1:3">
      <c r="A6" s="94" t="s">
        <v>90</v>
      </c>
      <c r="B6" s="81">
        <v>28.19</v>
      </c>
      <c r="C6" s="94"/>
    </row>
    <row r="7" ht="22.5" customHeight="1" spans="1:3">
      <c r="A7" s="94" t="s">
        <v>91</v>
      </c>
      <c r="B7" s="81">
        <v>3.5</v>
      </c>
      <c r="C7" s="94"/>
    </row>
    <row r="8" ht="22.5" customHeight="1" spans="1:3">
      <c r="A8" s="94" t="s">
        <v>92</v>
      </c>
      <c r="B8" s="81">
        <v>2.35</v>
      </c>
      <c r="C8" s="94"/>
    </row>
    <row r="9" ht="22.5" customHeight="1" spans="1:3">
      <c r="A9" s="94" t="s">
        <v>93</v>
      </c>
      <c r="B9" s="81">
        <v>14.96</v>
      </c>
      <c r="C9" s="94"/>
    </row>
    <row r="10" ht="22.5" customHeight="1" spans="1:3">
      <c r="A10" s="94" t="s">
        <v>94</v>
      </c>
      <c r="B10" s="81">
        <v>9.26</v>
      </c>
      <c r="C10" s="94"/>
    </row>
    <row r="11" ht="22.5" customHeight="1" spans="1:3">
      <c r="A11" s="94" t="s">
        <v>95</v>
      </c>
      <c r="B11" s="81"/>
      <c r="C11" s="94"/>
    </row>
    <row r="12" ht="22.5" customHeight="1" spans="1:3">
      <c r="A12" s="94" t="s">
        <v>96</v>
      </c>
      <c r="B12" s="81">
        <v>2.78</v>
      </c>
      <c r="C12" s="94"/>
    </row>
    <row r="13" ht="22.5" customHeight="1" spans="1:3">
      <c r="A13" s="94" t="s">
        <v>97</v>
      </c>
      <c r="B13" s="81"/>
      <c r="C13" s="94"/>
    </row>
    <row r="14" ht="22.5" customHeight="1" spans="1:3">
      <c r="A14" s="94" t="s">
        <v>98</v>
      </c>
      <c r="B14" s="81">
        <v>0.23</v>
      </c>
      <c r="C14" s="94"/>
    </row>
    <row r="15" ht="22.5" customHeight="1" spans="1:3">
      <c r="A15" s="94" t="s">
        <v>99</v>
      </c>
      <c r="B15" s="81">
        <v>3.71</v>
      </c>
      <c r="C15" s="94"/>
    </row>
    <row r="16" ht="22.5" customHeight="1" spans="1:3">
      <c r="A16" s="94" t="s">
        <v>100</v>
      </c>
      <c r="B16" s="81">
        <v>0.06</v>
      </c>
      <c r="C16" s="94"/>
    </row>
    <row r="17" ht="22.5" customHeight="1" spans="1:3">
      <c r="A17" s="94" t="s">
        <v>101</v>
      </c>
      <c r="B17" s="81">
        <v>4.97</v>
      </c>
      <c r="C17" s="94"/>
    </row>
    <row r="18" ht="22.5" customHeight="1" spans="1:3">
      <c r="A18" s="94" t="s">
        <v>102</v>
      </c>
      <c r="B18" s="81">
        <f>SUM(B19:B45)</f>
        <v>2.74</v>
      </c>
      <c r="C18" s="94"/>
    </row>
    <row r="19" ht="22.5" customHeight="1" spans="1:3">
      <c r="A19" s="94" t="s">
        <v>103</v>
      </c>
      <c r="B19" s="81">
        <v>0.71</v>
      </c>
      <c r="C19" s="94"/>
    </row>
    <row r="20" ht="22.5" customHeight="1" spans="1:3">
      <c r="A20" s="94" t="s">
        <v>104</v>
      </c>
      <c r="B20" s="81"/>
      <c r="C20" s="94"/>
    </row>
    <row r="21" ht="22.5" customHeight="1" spans="1:3">
      <c r="A21" s="94" t="s">
        <v>105</v>
      </c>
      <c r="B21" s="81"/>
      <c r="C21" s="94"/>
    </row>
    <row r="22" ht="22.5" customHeight="1" spans="1:3">
      <c r="A22" s="94" t="s">
        <v>106</v>
      </c>
      <c r="B22" s="81"/>
      <c r="C22" s="94"/>
    </row>
    <row r="23" ht="22.5" customHeight="1" spans="1:3">
      <c r="A23" s="94" t="s">
        <v>107</v>
      </c>
      <c r="B23" s="81"/>
      <c r="C23" s="94"/>
    </row>
    <row r="24" ht="22.5" customHeight="1" spans="1:3">
      <c r="A24" s="94" t="s">
        <v>108</v>
      </c>
      <c r="B24" s="81"/>
      <c r="C24" s="94"/>
    </row>
    <row r="25" ht="22.5" customHeight="1" spans="1:3">
      <c r="A25" s="94" t="s">
        <v>109</v>
      </c>
      <c r="B25" s="81">
        <v>0.2</v>
      </c>
      <c r="C25" s="94"/>
    </row>
    <row r="26" ht="22.5" customHeight="1" spans="1:3">
      <c r="A26" s="94" t="s">
        <v>110</v>
      </c>
      <c r="B26" s="81"/>
      <c r="C26" s="94"/>
    </row>
    <row r="27" ht="22.5" customHeight="1" spans="1:3">
      <c r="A27" s="94" t="s">
        <v>111</v>
      </c>
      <c r="B27" s="81"/>
      <c r="C27" s="94"/>
    </row>
    <row r="28" ht="22.5" customHeight="1" spans="1:3">
      <c r="A28" s="94" t="s">
        <v>112</v>
      </c>
      <c r="B28" s="81">
        <v>0.2</v>
      </c>
      <c r="C28" s="94"/>
    </row>
    <row r="29" ht="22.5" customHeight="1" spans="1:3">
      <c r="A29" s="94" t="s">
        <v>113</v>
      </c>
      <c r="B29" s="81"/>
      <c r="C29" s="94"/>
    </row>
    <row r="30" ht="22.5" customHeight="1" spans="1:3">
      <c r="A30" s="94" t="s">
        <v>114</v>
      </c>
      <c r="B30" s="81">
        <v>0.24</v>
      </c>
      <c r="C30" s="94"/>
    </row>
    <row r="31" ht="22.5" customHeight="1" spans="1:3">
      <c r="A31" s="94" t="s">
        <v>115</v>
      </c>
      <c r="B31" s="81"/>
      <c r="C31" s="94"/>
    </row>
    <row r="32" ht="22.5" customHeight="1" spans="1:3">
      <c r="A32" s="94" t="s">
        <v>116</v>
      </c>
      <c r="B32" s="81"/>
      <c r="C32" s="94"/>
    </row>
    <row r="33" ht="22.5" customHeight="1" spans="1:3">
      <c r="A33" s="94" t="s">
        <v>117</v>
      </c>
      <c r="B33" s="81"/>
      <c r="C33" s="94"/>
    </row>
    <row r="34" ht="22.5" customHeight="1" spans="1:3">
      <c r="A34" s="94" t="s">
        <v>118</v>
      </c>
      <c r="B34" s="81"/>
      <c r="C34" s="94"/>
    </row>
    <row r="35" ht="22.5" customHeight="1" spans="1:3">
      <c r="A35" s="94" t="s">
        <v>119</v>
      </c>
      <c r="B35" s="81"/>
      <c r="C35" s="94"/>
    </row>
    <row r="36" ht="22.5" customHeight="1" spans="1:3">
      <c r="A36" s="94" t="s">
        <v>120</v>
      </c>
      <c r="B36" s="81"/>
      <c r="C36" s="94"/>
    </row>
    <row r="37" ht="22.5" customHeight="1" spans="1:3">
      <c r="A37" s="94" t="s">
        <v>121</v>
      </c>
      <c r="B37" s="81"/>
      <c r="C37" s="94"/>
    </row>
    <row r="38" ht="22.5" customHeight="1" spans="1:3">
      <c r="A38" s="94" t="s">
        <v>122</v>
      </c>
      <c r="B38" s="81"/>
      <c r="C38" s="94"/>
    </row>
    <row r="39" ht="22.5" customHeight="1" spans="1:3">
      <c r="A39" s="94" t="s">
        <v>123</v>
      </c>
      <c r="B39" s="81"/>
      <c r="C39" s="94"/>
    </row>
    <row r="40" ht="22.5" customHeight="1" spans="1:3">
      <c r="A40" s="94" t="s">
        <v>124</v>
      </c>
      <c r="B40" s="81"/>
      <c r="C40" s="94"/>
    </row>
    <row r="41" ht="22.5" customHeight="1" spans="1:3">
      <c r="A41" s="94" t="s">
        <v>125</v>
      </c>
      <c r="B41" s="81">
        <v>0.99</v>
      </c>
      <c r="C41" s="94"/>
    </row>
    <row r="42" ht="22.5" customHeight="1" spans="1:3">
      <c r="A42" s="94" t="s">
        <v>126</v>
      </c>
      <c r="B42" s="81"/>
      <c r="C42" s="94"/>
    </row>
    <row r="43" ht="22.5" customHeight="1" spans="1:3">
      <c r="A43" s="94" t="s">
        <v>127</v>
      </c>
      <c r="B43" s="81"/>
      <c r="C43" s="94"/>
    </row>
    <row r="44" ht="22.5" customHeight="1" spans="1:3">
      <c r="A44" s="94" t="s">
        <v>128</v>
      </c>
      <c r="B44" s="81"/>
      <c r="C44" s="94"/>
    </row>
    <row r="45" ht="22.5" customHeight="1" spans="1:3">
      <c r="A45" s="95" t="s">
        <v>129</v>
      </c>
      <c r="B45" s="81">
        <v>0.4</v>
      </c>
      <c r="C45" s="94"/>
    </row>
    <row r="46" ht="22.5" customHeight="1" spans="1:3">
      <c r="A46" s="94" t="s">
        <v>130</v>
      </c>
      <c r="B46" s="81">
        <f>SUM(B47:B57)</f>
        <v>0.77</v>
      </c>
      <c r="C46" s="94"/>
    </row>
    <row r="47" ht="22.5" customHeight="1" spans="1:3">
      <c r="A47" s="94" t="s">
        <v>131</v>
      </c>
      <c r="B47" s="81"/>
      <c r="C47" s="94"/>
    </row>
    <row r="48" ht="22.5" customHeight="1" spans="1:3">
      <c r="A48" s="94" t="s">
        <v>132</v>
      </c>
      <c r="B48" s="81"/>
      <c r="C48" s="94"/>
    </row>
    <row r="49" ht="22.5" customHeight="1" spans="1:3">
      <c r="A49" s="94" t="s">
        <v>133</v>
      </c>
      <c r="B49" s="81"/>
      <c r="C49" s="94"/>
    </row>
    <row r="50" ht="22.5" customHeight="1" spans="1:3">
      <c r="A50" s="94" t="s">
        <v>134</v>
      </c>
      <c r="B50" s="81"/>
      <c r="C50" s="94"/>
    </row>
    <row r="51" ht="22.5" customHeight="1" spans="1:3">
      <c r="A51" s="94" t="s">
        <v>135</v>
      </c>
      <c r="B51" s="81">
        <v>0.77</v>
      </c>
      <c r="C51" s="94"/>
    </row>
    <row r="52" ht="22.5" customHeight="1" spans="1:3">
      <c r="A52" s="94" t="s">
        <v>136</v>
      </c>
      <c r="B52" s="81"/>
      <c r="C52" s="94"/>
    </row>
    <row r="53" ht="22.5" customHeight="1" spans="1:3">
      <c r="A53" s="94" t="s">
        <v>137</v>
      </c>
      <c r="B53" s="81"/>
      <c r="C53" s="94"/>
    </row>
    <row r="54" ht="22.5" customHeight="1" spans="1:3">
      <c r="A54" s="94" t="s">
        <v>138</v>
      </c>
      <c r="B54" s="81"/>
      <c r="C54" s="94"/>
    </row>
    <row r="55" ht="22.5" customHeight="1" spans="1:3">
      <c r="A55" s="94" t="s">
        <v>139</v>
      </c>
      <c r="B55" s="81"/>
      <c r="C55" s="94"/>
    </row>
    <row r="56" ht="22.5" customHeight="1" spans="1:3">
      <c r="A56" s="94" t="s">
        <v>140</v>
      </c>
      <c r="B56" s="81"/>
      <c r="C56" s="94"/>
    </row>
    <row r="57" ht="22.5" customHeight="1" spans="1:3">
      <c r="A57" s="94" t="s">
        <v>141</v>
      </c>
      <c r="B57" s="81"/>
      <c r="C57" s="94"/>
    </row>
    <row r="58" ht="22.5" customHeight="1" spans="1:3">
      <c r="A58" s="93" t="s">
        <v>71</v>
      </c>
      <c r="B58" s="63">
        <f>B5+B18+B46</f>
        <v>73.52</v>
      </c>
      <c r="C58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13" sqref="A1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142</v>
      </c>
    </row>
    <row r="2" ht="19.5" customHeight="1" spans="1:2">
      <c r="A2" s="74"/>
      <c r="B2" s="75"/>
    </row>
    <row r="3" ht="30" customHeight="1" spans="1:2">
      <c r="A3" s="76" t="s">
        <v>143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83</v>
      </c>
    </row>
    <row r="6" ht="38.25" customHeight="1" spans="1:2">
      <c r="A6" s="80" t="s">
        <v>144</v>
      </c>
      <c r="B6" s="81">
        <v>0</v>
      </c>
    </row>
    <row r="7" ht="38.25" customHeight="1" spans="1:2">
      <c r="A7" s="67" t="s">
        <v>145</v>
      </c>
      <c r="B7" s="81">
        <v>0</v>
      </c>
    </row>
    <row r="8" ht="38.25" customHeight="1" spans="1:2">
      <c r="A8" s="67" t="s">
        <v>146</v>
      </c>
      <c r="B8" s="81">
        <v>0</v>
      </c>
    </row>
    <row r="9" ht="38.25" customHeight="1" spans="1:2">
      <c r="A9" s="82" t="s">
        <v>147</v>
      </c>
      <c r="B9" s="83">
        <v>0</v>
      </c>
    </row>
    <row r="10" ht="38.25" customHeight="1" spans="1:2">
      <c r="A10" s="84" t="s">
        <v>148</v>
      </c>
      <c r="B10" s="83">
        <v>0</v>
      </c>
    </row>
    <row r="11" ht="38.25" customHeight="1" spans="1:2">
      <c r="A11" s="85" t="s">
        <v>149</v>
      </c>
      <c r="B11" s="86">
        <v>0</v>
      </c>
    </row>
    <row r="12" ht="91.5" customHeight="1" spans="1:2">
      <c r="A12" s="87" t="s">
        <v>150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O9" sqref="O9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151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82</v>
      </c>
      <c r="D5" s="63"/>
      <c r="E5" s="63"/>
      <c r="F5" s="63" t="s">
        <v>83</v>
      </c>
      <c r="G5" s="63"/>
      <c r="H5" s="63"/>
      <c r="I5" s="63" t="s">
        <v>153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71</v>
      </c>
      <c r="D6" s="63" t="s">
        <v>74</v>
      </c>
      <c r="E6" s="63" t="s">
        <v>75</v>
      </c>
      <c r="F6" s="63" t="s">
        <v>71</v>
      </c>
      <c r="G6" s="63" t="s">
        <v>74</v>
      </c>
      <c r="H6" s="63" t="s">
        <v>75</v>
      </c>
      <c r="I6" s="63" t="s">
        <v>71</v>
      </c>
      <c r="J6" s="63" t="s">
        <v>74</v>
      </c>
      <c r="K6" s="63" t="s">
        <v>75</v>
      </c>
    </row>
    <row r="7" s="59" customFormat="1" ht="30" customHeight="1" spans="1:11">
      <c r="A7" s="64" t="s">
        <v>154</v>
      </c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 t="s">
        <v>155</v>
      </c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 t="s">
        <v>156</v>
      </c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 t="s">
        <v>157</v>
      </c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 t="s">
        <v>157</v>
      </c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 t="s">
        <v>157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 t="s">
        <v>157</v>
      </c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 t="s">
        <v>157</v>
      </c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 t="s">
        <v>157</v>
      </c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 t="s">
        <v>157</v>
      </c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71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N6" sqref="N6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158</v>
      </c>
      <c r="B1" s="45"/>
      <c r="C1" s="45"/>
      <c r="D1" s="45"/>
      <c r="E1" s="45"/>
      <c r="F1" s="45"/>
      <c r="G1" s="45"/>
    </row>
    <row r="2" ht="22.5" spans="1:9">
      <c r="A2" s="46" t="s">
        <v>159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160</v>
      </c>
      <c r="B4" s="10" t="s">
        <v>161</v>
      </c>
      <c r="C4" s="51" t="s">
        <v>162</v>
      </c>
      <c r="D4" s="52" t="s">
        <v>163</v>
      </c>
      <c r="E4" s="52"/>
      <c r="F4" s="53" t="s">
        <v>164</v>
      </c>
      <c r="G4" s="10" t="s">
        <v>165</v>
      </c>
      <c r="H4" s="53" t="s">
        <v>166</v>
      </c>
      <c r="I4" s="53" t="s">
        <v>167</v>
      </c>
    </row>
    <row r="5" ht="21" customHeight="1" spans="1:9">
      <c r="A5" s="50"/>
      <c r="B5" s="10"/>
      <c r="C5" s="51"/>
      <c r="D5" s="10" t="s">
        <v>168</v>
      </c>
      <c r="E5" s="10" t="s">
        <v>169</v>
      </c>
      <c r="F5" s="53"/>
      <c r="G5" s="10"/>
      <c r="H5" s="53"/>
      <c r="I5" s="53"/>
    </row>
    <row r="6" ht="27.75" customHeight="1" spans="1:9">
      <c r="A6" s="54" t="s">
        <v>71</v>
      </c>
      <c r="B6" s="55"/>
      <c r="C6" s="56"/>
      <c r="D6" s="56"/>
      <c r="E6" s="56"/>
      <c r="F6" s="57"/>
      <c r="G6" s="55"/>
      <c r="H6" s="55" t="s">
        <v>170</v>
      </c>
      <c r="I6" s="55" t="s">
        <v>170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Q6" sqref="Q6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171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173</v>
      </c>
      <c r="B4" s="31" t="s">
        <v>174</v>
      </c>
      <c r="C4" s="31" t="s">
        <v>175</v>
      </c>
      <c r="D4" s="31" t="s">
        <v>176</v>
      </c>
      <c r="E4" s="8" t="s">
        <v>177</v>
      </c>
      <c r="F4" s="8"/>
      <c r="G4" s="8"/>
      <c r="H4" s="8"/>
      <c r="I4" s="8"/>
      <c r="J4" s="8"/>
      <c r="K4" s="8"/>
      <c r="L4" s="8"/>
      <c r="M4" s="8"/>
      <c r="N4" s="40" t="s">
        <v>178</v>
      </c>
    </row>
    <row r="5" ht="37.5" customHeight="1" spans="1:14">
      <c r="A5" s="9"/>
      <c r="B5" s="31"/>
      <c r="C5" s="31"/>
      <c r="D5" s="31"/>
      <c r="E5" s="10" t="s">
        <v>179</v>
      </c>
      <c r="F5" s="8" t="s">
        <v>41</v>
      </c>
      <c r="G5" s="8"/>
      <c r="H5" s="8"/>
      <c r="I5" s="8"/>
      <c r="J5" s="41"/>
      <c r="K5" s="41"/>
      <c r="L5" s="23" t="s">
        <v>180</v>
      </c>
      <c r="M5" s="23" t="s">
        <v>181</v>
      </c>
      <c r="N5" s="42"/>
    </row>
    <row r="6" ht="78.75" customHeight="1" spans="1:14">
      <c r="A6" s="13"/>
      <c r="B6" s="31"/>
      <c r="C6" s="31"/>
      <c r="D6" s="31"/>
      <c r="E6" s="10"/>
      <c r="F6" s="14" t="s">
        <v>182</v>
      </c>
      <c r="G6" s="10" t="s">
        <v>183</v>
      </c>
      <c r="H6" s="10" t="s">
        <v>184</v>
      </c>
      <c r="I6" s="10" t="s">
        <v>185</v>
      </c>
      <c r="J6" s="10" t="s">
        <v>186</v>
      </c>
      <c r="K6" s="24" t="s">
        <v>187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188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K10" sqref="K10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191</v>
      </c>
      <c r="B4" s="7" t="s">
        <v>192</v>
      </c>
      <c r="C4" s="8" t="s">
        <v>177</v>
      </c>
      <c r="D4" s="8"/>
      <c r="E4" s="8"/>
      <c r="F4" s="8"/>
      <c r="G4" s="8"/>
      <c r="H4" s="8"/>
      <c r="I4" s="8"/>
      <c r="J4" s="8"/>
      <c r="K4" s="8"/>
      <c r="L4" s="7" t="s">
        <v>88</v>
      </c>
    </row>
    <row r="5" ht="25.5" customHeight="1" spans="1:12">
      <c r="A5" s="9"/>
      <c r="B5" s="9"/>
      <c r="C5" s="10" t="s">
        <v>179</v>
      </c>
      <c r="D5" s="11" t="s">
        <v>193</v>
      </c>
      <c r="E5" s="12"/>
      <c r="F5" s="12"/>
      <c r="G5" s="12"/>
      <c r="H5" s="12"/>
      <c r="I5" s="22"/>
      <c r="J5" s="23" t="s">
        <v>180</v>
      </c>
      <c r="K5" s="23" t="s">
        <v>181</v>
      </c>
      <c r="L5" s="9"/>
    </row>
    <row r="6" ht="81" customHeight="1" spans="1:12">
      <c r="A6" s="13"/>
      <c r="B6" s="13"/>
      <c r="C6" s="10"/>
      <c r="D6" s="14" t="s">
        <v>182</v>
      </c>
      <c r="E6" s="10" t="s">
        <v>183</v>
      </c>
      <c r="F6" s="10" t="s">
        <v>184</v>
      </c>
      <c r="G6" s="10" t="s">
        <v>185</v>
      </c>
      <c r="H6" s="10" t="s">
        <v>186</v>
      </c>
      <c r="I6" s="24" t="s">
        <v>194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2019-03-18T01:21:12Z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