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785" firstSheet="5" activeTab="5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<sst xmlns="http://schemas.openxmlformats.org/spreadsheetml/2006/main" count="305" uniqueCount="181">
  <si>
    <t>表1</t>
  </si>
  <si>
    <t>孝义市胜溪街小学校2019年部门收支总表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</si>
  <si>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</si>
  <si>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</si>
  <si>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</si>
  <si>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</si>
  <si>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</si>
  <si>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</si>
  <si>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</si>
  <si>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</si>
  <si>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</si>
  <si>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</si>
  <si>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</si>
  <si>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</si>
  <si>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</si>
  <si>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</si>
  <si>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</si>
  <si>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</si>
  <si>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</si>
  <si>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</si>
  <si>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</si>
  <si>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</si>
  <si>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</si>
  <si>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</si>
  <si>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</si>
  <si>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</si>
  <si>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</si>
  <si>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</si>
  <si>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</si>
  <si>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</si>
  <si>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</si>
  <si>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</si>
  <si>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</si>
  <si>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</si>
  <si>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</si>
  <si>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</si>
  <si>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</si>
  <si>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</si>
  <si>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孝义市胜溪街小学校2019年部门收入总表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</si>
  <si>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</si>
  <si>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</si>
  <si>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</si>
  <si>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</si>
  <si>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</si>
  <si>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</si>
  <si>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</si>
  <si>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教育支出</t>
  </si>
  <si>
    <t>普通教育</t>
  </si>
  <si>
    <t>小学教育</t>
  </si>
  <si>
    <t>教育费附加安排的支出</t>
  </si>
  <si>
    <t>其他教育费附加安排的支出</t>
  </si>
  <si>
    <t>社会保障和就业支出</t>
  </si>
  <si>
    <t>行政事业单位离退休</t>
  </si>
  <si>
    <t>机关事业单位基本养老保险缴费支出</t>
  </si>
  <si>
    <t>卫生健康支出</t>
  </si>
  <si>
    <t>行政事业单位医疗</t>
  </si>
  <si>
    <t>事业单位医疗</t>
  </si>
  <si>
    <t>住房保障支出</t>
  </si>
  <si>
    <t>住房改革支出</t>
  </si>
  <si>
    <t>住房公积金</t>
  </si>
  <si>
    <t>合计</t>
  </si>
  <si>
    <t>表3</t>
  </si>
  <si>
    <t>孝义市胜溪街小学校2019年部门支出总表</t>
  </si>
  <si>
    <t>基本支出</t>
  </si>
  <si>
    <t>项目支出</t>
  </si>
  <si>
    <t>表4</t>
  </si>
  <si>
    <t>孝义市胜溪街小学校2019年财政拨款收支总表</t>
  </si>
  <si>
    <t>小计</t>
  </si>
  <si>
    <t>政府性基金预算</t>
  </si>
  <si>
    <t>表5</t>
  </si>
  <si>
    <t>孝义市胜溪街小学校2019年一般公共预算支出表</t>
  </si>
  <si>
    <t>2018年预算数</t>
  </si>
  <si>
    <t>2019年预算数</t>
  </si>
  <si>
    <t>2019年预算数比2018年预算数增减%</t>
  </si>
  <si>
    <t>机关事业单位职业年金缴费支出</t>
  </si>
  <si>
    <t>表6</t>
  </si>
  <si>
    <t>孝义市胜溪街小学校2019年一般公共预算基本支出经济科目表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</si>
  <si>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</si>
  <si>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</si>
  <si>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</si>
  <si>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</si>
  <si>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</si>
  <si>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</si>
  <si>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</si>
  <si>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</si>
  <si>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</si>
  <si>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</si>
  <si>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</si>
  <si>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</si>
  <si>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</si>
  <si>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</si>
  <si>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</si>
  <si>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</si>
  <si>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</si>
  <si>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</si>
  <si>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</si>
  <si>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</si>
  <si>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</si>
  <si>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</si>
  <si>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</si>
  <si>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</si>
  <si>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</si>
  <si>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</si>
  <si>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</si>
  <si>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</si>
  <si>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</si>
  <si>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</si>
  <si>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</si>
  <si>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</si>
  <si>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</si>
  <si>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</si>
  <si>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</si>
  <si>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</si>
  <si>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</si>
  <si>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</si>
  <si>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</si>
  <si>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</si>
  <si>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</si>
  <si>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</si>
  <si>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</si>
  <si>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</si>
  <si>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</si>
  <si>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</si>
  <si>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</si>
  <si>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</si>
  <si>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</si>
  <si>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</si>
  <si>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</si>
  <si>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</si>
  <si>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</si>
  <si>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</si>
  <si>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</si>
  <si>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孝义市胜溪街小学校2019年一般公共预算“三公”经费支出情况统计表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</si>
  <si>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</si>
  <si>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</si>
  <si>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</si>
  <si>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</si>
  <si>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</si>
  <si>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</si>
  <si>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</si>
  <si>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</si>
  <si>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孝义市胜溪街小学校2019年政府性基金预算支出表</t>
  </si>
  <si>
    <t>2019年预算比2018年预算数增减</t>
  </si>
  <si>
    <t>表9</t>
  </si>
  <si>
    <t>孝义市胜溪街小学校2019年一般公共预算重点项目绩效目标表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</si>
  <si>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</si>
  <si>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</si>
  <si>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</si>
  <si>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</si>
  <si>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</si>
  <si>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</si>
  <si>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</si>
  <si>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</si>
  <si>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</si>
  <si>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</si>
  <si>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</si>
  <si>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</si>
  <si>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孝义市胜溪街小学校2019年政府采购预算表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</si>
  <si>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</si>
  <si>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</si>
  <si>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</si>
  <si>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</si>
  <si>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</si>
  <si>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</si>
  <si>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</si>
  <si>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</si>
  <si>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</si>
  <si>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</si>
  <si>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</si>
  <si>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</si>
  <si>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</si>
  <si>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</si>
  <si>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</si>
  <si>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</si>
  <si>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</si>
  <si>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孝义市胜溪街小学校2019年政府购买服务支出预算表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</si>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</sst>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</numFmts>
  <fonts count="34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8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25" borderId="19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7" borderId="16" applyNumberFormat="0" applyFon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16" borderId="15" applyNumberFormat="0" applyAlignment="0" applyProtection="0">
      <alignment vertical="center"/>
    </xf>
    <xf numFmtId="0" fontId="33" fillId="16" borderId="19" applyNumberFormat="0" applyAlignment="0" applyProtection="0">
      <alignment vertical="center"/>
    </xf>
    <xf numFmtId="0" fontId="15" fillId="8" borderId="1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 applyProtection="0"/>
  </cellStyleXfs>
  <cellXfs count="151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78" fontId="4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 shrinkToFit="1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178" fontId="0" fillId="0" borderId="2" xfId="0" applyNumberFormat="1" applyFont="1" applyBorder="1" applyProtection="1"/>
    <xf numFmtId="177" fontId="10" fillId="0" borderId="2" xfId="0" applyNumberFormat="1" applyFont="1" applyBorder="1" applyProtection="1"/>
    <xf numFmtId="178" fontId="1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4" fillId="0" borderId="2" xfId="0" applyNumberFormat="1" applyFont="1" applyBorder="1" applyAlignment="1" applyProtection="1">
      <alignment vertical="center"/>
      <protection locked="0"/>
    </xf>
    <xf numFmtId="178" fontId="4" fillId="0" borderId="2" xfId="0" applyNumberFormat="1" applyFont="1" applyBorder="1" applyAlignment="1" applyProtection="1">
      <alignment vertical="center"/>
      <protection locked="0"/>
    </xf>
    <xf numFmtId="177" fontId="10" fillId="0" borderId="6" xfId="0" applyNumberFormat="1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horizontal="center" vertical="center"/>
      <protection locked="0"/>
    </xf>
    <xf numFmtId="177" fontId="10" fillId="0" borderId="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3" borderId="2" xfId="0" applyNumberFormat="1" applyFont="1" applyFill="1" applyBorder="1" applyAlignment="1" applyProtection="1">
      <alignment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77" fontId="4" fillId="0" borderId="2" xfId="0" applyNumberFormat="1" applyFont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vertical="center"/>
      <protection locked="0"/>
    </xf>
    <xf numFmtId="177" fontId="10" fillId="0" borderId="2" xfId="0" applyNumberFormat="1" applyFont="1" applyBorder="1" applyAlignment="1" applyProtection="1">
      <alignment vertical="center"/>
    </xf>
    <xf numFmtId="178" fontId="10" fillId="0" borderId="2" xfId="0" applyNumberFormat="1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/>
    </xf>
    <xf numFmtId="177" fontId="10" fillId="0" borderId="4" xfId="0" applyNumberFormat="1" applyFont="1" applyBorder="1" applyAlignment="1" applyProtection="1">
      <alignment vertical="center"/>
    </xf>
    <xf numFmtId="177" fontId="10" fillId="0" borderId="4" xfId="0" applyNumberFormat="1" applyFont="1" applyBorder="1" applyAlignment="1" applyProtection="1">
      <alignment vertical="center"/>
      <protection locked="0"/>
    </xf>
    <xf numFmtId="178" fontId="10" fillId="0" borderId="4" xfId="0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</xf>
    <xf numFmtId="177" fontId="13" fillId="0" borderId="2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7" workbookViewId="0">
      <selection activeCell="G15" sqref="G15"/>
    </sheetView>
  </sheetViews>
  <sheetFormatPr defaultColWidth="6.875" defaultRowHeight="11.25" outlineLevelCol="7"/>
  <cols>
    <col min="1" max="1" width="33" style="66" customWidth="1"/>
    <col min="2" max="4" width="9.25" style="66" customWidth="1"/>
    <col min="5" max="5" width="34.125" style="66" customWidth="1"/>
    <col min="6" max="8" width="10.25" style="66" customWidth="1"/>
    <col min="9" max="16384" width="6.875" style="66"/>
  </cols>
  <sheetData>
    <row r="1" ht="16.5" customHeight="1" spans="1:8">
      <c r="A1" s="68" t="s">
        <v>0</v>
      </c>
      <c r="B1" s="68"/>
      <c r="C1" s="68"/>
      <c r="D1" s="120"/>
      <c r="E1" s="120"/>
      <c r="F1" s="120"/>
      <c r="G1" s="120"/>
      <c r="H1" s="121"/>
    </row>
    <row r="2" ht="18.75" customHeight="1" spans="1:8">
      <c r="A2" s="122"/>
      <c r="B2" s="122"/>
      <c r="C2" s="122"/>
      <c r="D2" s="120"/>
      <c r="E2" s="120"/>
      <c r="F2" s="120"/>
      <c r="G2" s="120"/>
      <c r="H2" s="121"/>
    </row>
    <row r="3" ht="21" customHeight="1" spans="1:8">
      <c r="A3" s="84" t="s">
        <v>1</v>
      </c>
      <c r="B3" s="84"/>
      <c r="C3" s="84"/>
      <c r="D3" s="84"/>
      <c r="E3" s="84"/>
      <c r="F3" s="84"/>
      <c r="G3" s="84"/>
      <c r="H3" s="84"/>
    </row>
    <row r="4" ht="14.25" customHeight="1" spans="1:8">
      <c r="A4" s="123"/>
      <c r="B4" s="123"/>
      <c r="C4" s="123"/>
      <c r="D4" s="123"/>
      <c r="E4" s="123"/>
      <c r="F4" s="123"/>
      <c r="G4" s="123"/>
      <c r="H4" s="86" t="s">
        <v>2</v>
      </c>
    </row>
    <row r="5" ht="24" customHeight="1" spans="1:8">
      <c r="A5" s="151" t="s">
        <v>3</v>
      </c>
      <c r="B5" s="69"/>
      <c r="C5" s="69"/>
      <c r="D5" s="69"/>
      <c r="E5" s="151" t="s">
        <v>4</v>
      </c>
      <c r="F5" s="69"/>
      <c r="G5" s="69"/>
      <c r="H5" s="69"/>
    </row>
    <row r="6" ht="24" customHeight="1" spans="1:8">
      <c r="A6" s="152" t="s">
        <v>5</v>
      </c>
      <c r="B6" s="129" t="s">
        <v>6</v>
      </c>
      <c r="C6" s="140"/>
      <c r="D6" s="130"/>
      <c r="E6" s="135" t="s">
        <v>7</v>
      </c>
      <c r="F6" s="129" t="s">
        <v>6</v>
      </c>
      <c r="G6" s="140"/>
      <c r="H6" s="130"/>
    </row>
    <row r="7" ht="48.75" customHeight="1" spans="1:8">
      <c r="A7" s="131"/>
      <c r="B7" s="136" t="s">
        <v>8</v>
      </c>
      <c r="C7" s="136" t="s">
        <v>9</v>
      </c>
      <c r="D7" s="136" t="s">
        <v>10</v>
      </c>
      <c r="E7" s="137"/>
      <c r="F7" s="136" t="s">
        <v>8</v>
      </c>
      <c r="G7" s="136" t="s">
        <v>9</v>
      </c>
      <c r="H7" s="136" t="s">
        <v>10</v>
      </c>
    </row>
    <row r="8" ht="24" customHeight="1" spans="1:8">
      <c r="A8" s="74" t="s">
        <v>11</v>
      </c>
      <c r="B8" s="112">
        <v>652.93</v>
      </c>
      <c r="C8" s="74">
        <v>761.98</v>
      </c>
      <c r="D8" s="132">
        <f>(C8-B8)/B8*100</f>
        <v>16.701637235232</v>
      </c>
      <c r="E8" s="75" t="s">
        <v>12</v>
      </c>
      <c r="F8" s="75"/>
      <c r="G8" s="75"/>
      <c r="H8" s="124"/>
    </row>
    <row r="9" ht="24" customHeight="1" spans="1:8">
      <c r="A9" s="74" t="s">
        <v>13</v>
      </c>
      <c r="B9" s="141"/>
      <c r="C9" s="141"/>
      <c r="D9" s="132"/>
      <c r="E9" s="75" t="s">
        <v>14</v>
      </c>
      <c r="F9" s="75"/>
      <c r="G9" s="75"/>
      <c r="H9" s="124"/>
    </row>
    <row r="10" ht="24" customHeight="1" spans="1:8">
      <c r="A10" s="74" t="s">
        <v>15</v>
      </c>
      <c r="B10" s="74"/>
      <c r="C10" s="74"/>
      <c r="D10" s="132"/>
      <c r="E10" s="75" t="s">
        <v>16</v>
      </c>
      <c r="F10" s="75"/>
      <c r="G10" s="75"/>
      <c r="H10" s="124"/>
    </row>
    <row r="11" ht="24" customHeight="1" spans="1:8">
      <c r="A11" s="74" t="s">
        <v>17</v>
      </c>
      <c r="B11" s="74"/>
      <c r="C11" s="74"/>
      <c r="D11" s="132"/>
      <c r="E11" s="74" t="s">
        <v>18</v>
      </c>
      <c r="F11" s="74"/>
      <c r="G11" s="74"/>
      <c r="H11" s="124"/>
    </row>
    <row r="12" ht="24" customHeight="1" spans="1:8">
      <c r="A12" s="74"/>
      <c r="B12" s="74"/>
      <c r="C12" s="74"/>
      <c r="D12" s="132"/>
      <c r="E12" s="75" t="s">
        <v>19</v>
      </c>
      <c r="F12" s="142">
        <v>541.2</v>
      </c>
      <c r="G12" s="142">
        <v>615.4716</v>
      </c>
      <c r="H12" s="143">
        <f>(G12-F12)/F12*100</f>
        <v>13.7235033259423</v>
      </c>
    </row>
    <row r="13" ht="24" customHeight="1" spans="1:8">
      <c r="A13" s="74"/>
      <c r="B13" s="74"/>
      <c r="C13" s="74"/>
      <c r="D13" s="132"/>
      <c r="E13" s="75" t="s">
        <v>20</v>
      </c>
      <c r="F13" s="142"/>
      <c r="G13" s="144"/>
      <c r="H13" s="143"/>
    </row>
    <row r="14" ht="24" customHeight="1" spans="1:8">
      <c r="A14" s="74"/>
      <c r="B14" s="74"/>
      <c r="C14" s="74"/>
      <c r="D14" s="132"/>
      <c r="E14" s="74" t="s">
        <v>21</v>
      </c>
      <c r="F14" s="143"/>
      <c r="G14" s="145"/>
      <c r="H14" s="143"/>
    </row>
    <row r="15" ht="24" customHeight="1" spans="1:8">
      <c r="A15" s="74"/>
      <c r="B15" s="74"/>
      <c r="C15" s="74"/>
      <c r="D15" s="132"/>
      <c r="E15" s="74" t="s">
        <v>22</v>
      </c>
      <c r="F15" s="146">
        <v>79.91</v>
      </c>
      <c r="G15" s="146">
        <v>86.1817</v>
      </c>
      <c r="H15" s="143">
        <f>(G15-F15)/F15*100</f>
        <v>7.84845451132525</v>
      </c>
    </row>
    <row r="16" ht="24" customHeight="1" spans="1:8">
      <c r="A16" s="74"/>
      <c r="B16" s="74"/>
      <c r="C16" s="74"/>
      <c r="D16" s="132"/>
      <c r="E16" s="75" t="s">
        <v>23</v>
      </c>
      <c r="F16" s="147"/>
      <c r="G16" s="147">
        <v>25.8545</v>
      </c>
      <c r="H16" s="143"/>
    </row>
    <row r="17" ht="24" customHeight="1" spans="1:8">
      <c r="A17" s="74"/>
      <c r="B17" s="74"/>
      <c r="C17" s="74"/>
      <c r="D17" s="132"/>
      <c r="E17" s="75" t="s">
        <v>24</v>
      </c>
      <c r="F17" s="147"/>
      <c r="G17" s="148"/>
      <c r="H17" s="143"/>
    </row>
    <row r="18" ht="24" customHeight="1" spans="1:8">
      <c r="A18" s="74"/>
      <c r="B18" s="74"/>
      <c r="C18" s="74"/>
      <c r="D18" s="132"/>
      <c r="E18" s="74" t="s">
        <v>25</v>
      </c>
      <c r="F18" s="146"/>
      <c r="G18" s="149"/>
      <c r="H18" s="143"/>
    </row>
    <row r="19" ht="24" customHeight="1" spans="1:8">
      <c r="A19" s="74"/>
      <c r="B19" s="74"/>
      <c r="C19" s="74"/>
      <c r="D19" s="132"/>
      <c r="E19" s="74" t="s">
        <v>26</v>
      </c>
      <c r="F19" s="143"/>
      <c r="G19" s="145"/>
      <c r="H19" s="143"/>
    </row>
    <row r="20" ht="24" customHeight="1" spans="1:8">
      <c r="A20" s="74"/>
      <c r="B20" s="74"/>
      <c r="C20" s="74"/>
      <c r="D20" s="132"/>
      <c r="E20" s="74" t="s">
        <v>27</v>
      </c>
      <c r="F20" s="143"/>
      <c r="G20" s="145"/>
      <c r="H20" s="143"/>
    </row>
    <row r="21" ht="24" customHeight="1" spans="1:8">
      <c r="A21" s="74"/>
      <c r="B21" s="74"/>
      <c r="C21" s="74"/>
      <c r="D21" s="132"/>
      <c r="E21" s="74" t="s">
        <v>28</v>
      </c>
      <c r="F21" s="143"/>
      <c r="G21" s="145"/>
      <c r="H21" s="143"/>
    </row>
    <row r="22" ht="24" customHeight="1" spans="1:8">
      <c r="A22" s="74"/>
      <c r="B22" s="74"/>
      <c r="C22" s="74"/>
      <c r="D22" s="132"/>
      <c r="E22" s="74" t="s">
        <v>29</v>
      </c>
      <c r="F22" s="143"/>
      <c r="G22" s="145"/>
      <c r="H22" s="143"/>
    </row>
    <row r="23" ht="24" customHeight="1" spans="1:8">
      <c r="A23" s="74"/>
      <c r="B23" s="74"/>
      <c r="C23" s="74"/>
      <c r="D23" s="132"/>
      <c r="E23" s="74" t="s">
        <v>30</v>
      </c>
      <c r="F23" s="143"/>
      <c r="G23" s="145"/>
      <c r="H23" s="143"/>
    </row>
    <row r="24" ht="24" customHeight="1" spans="1:8">
      <c r="A24" s="74"/>
      <c r="B24" s="74"/>
      <c r="C24" s="74"/>
      <c r="D24" s="132"/>
      <c r="E24" s="74" t="s">
        <v>31</v>
      </c>
      <c r="F24" s="143"/>
      <c r="G24" s="145"/>
      <c r="H24" s="143"/>
    </row>
    <row r="25" ht="24" customHeight="1" spans="1:8">
      <c r="A25" s="74"/>
      <c r="B25" s="74"/>
      <c r="C25" s="74"/>
      <c r="D25" s="132"/>
      <c r="E25" s="74" t="s">
        <v>32</v>
      </c>
      <c r="F25" s="143">
        <v>31.82</v>
      </c>
      <c r="G25" s="143">
        <v>34.4727</v>
      </c>
      <c r="H25" s="143">
        <f>(G25-F25)/F25*100</f>
        <v>8.33658076681333</v>
      </c>
    </row>
    <row r="26" ht="24" customHeight="1" spans="1:8">
      <c r="A26" s="74"/>
      <c r="B26" s="74"/>
      <c r="C26" s="74"/>
      <c r="D26" s="132"/>
      <c r="E26" s="74" t="s">
        <v>33</v>
      </c>
      <c r="F26" s="145"/>
      <c r="G26" s="145"/>
      <c r="H26" s="143"/>
    </row>
    <row r="27" ht="24" customHeight="1" spans="1:8">
      <c r="A27" s="74"/>
      <c r="B27" s="74"/>
      <c r="C27" s="74"/>
      <c r="D27" s="132"/>
      <c r="E27" s="74" t="s">
        <v>34</v>
      </c>
      <c r="F27" s="150"/>
      <c r="G27" s="150"/>
      <c r="H27" s="143"/>
    </row>
    <row r="28" ht="24" customHeight="1" spans="1:8">
      <c r="A28" s="74"/>
      <c r="B28" s="74"/>
      <c r="C28" s="74"/>
      <c r="D28" s="132"/>
      <c r="E28" s="100"/>
      <c r="F28" s="145"/>
      <c r="G28" s="145"/>
      <c r="H28" s="143"/>
    </row>
    <row r="29" ht="24" customHeight="1" spans="1:8">
      <c r="A29" s="69" t="s">
        <v>35</v>
      </c>
      <c r="B29" s="69">
        <f>SUM(B8:B28)</f>
        <v>652.93</v>
      </c>
      <c r="C29" s="69">
        <f>SUM(C8:C28)</f>
        <v>761.98</v>
      </c>
      <c r="D29" s="132">
        <f>(C29-B29)/B29*100</f>
        <v>16.701637235232</v>
      </c>
      <c r="E29" s="69" t="s">
        <v>36</v>
      </c>
      <c r="F29" s="145">
        <f>SUM(F8:F28)</f>
        <v>652.93</v>
      </c>
      <c r="G29" s="143">
        <f>SUM(G8:G28)</f>
        <v>761.9805</v>
      </c>
      <c r="H29" s="143">
        <f>(G29-F29)/F29*100</f>
        <v>16.7017138131193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10" workbookViewId="0">
      <selection activeCell="K18" sqref="K18"/>
    </sheetView>
  </sheetViews>
  <sheetFormatPr defaultColWidth="9" defaultRowHeight="14.25"/>
  <cols>
    <col min="1" max="1" width="10.125" customWidth="1"/>
    <col min="2" max="3" width="8.75" customWidth="1"/>
    <col min="4" max="4" width="6.125" customWidth="1"/>
    <col min="14" max="14" width="9.875" customWidth="1"/>
  </cols>
  <sheetData>
    <row r="1" ht="31.5" customHeight="1" spans="1:14">
      <c r="A1" s="1" t="s">
        <v>156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5"/>
    </row>
    <row r="2" ht="33" customHeight="1" spans="1:14">
      <c r="A2" s="29" t="s">
        <v>157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158</v>
      </c>
      <c r="B4" s="31" t="s">
        <v>159</v>
      </c>
      <c r="C4" s="31" t="s">
        <v>160</v>
      </c>
      <c r="D4" s="31" t="s">
        <v>161</v>
      </c>
      <c r="E4" s="8" t="s">
        <v>162</v>
      </c>
      <c r="F4" s="8"/>
      <c r="G4" s="8"/>
      <c r="H4" s="8"/>
      <c r="I4" s="8"/>
      <c r="J4" s="8"/>
      <c r="K4" s="8"/>
      <c r="L4" s="8"/>
      <c r="M4" s="8"/>
      <c r="N4" s="46" t="s">
        <v>163</v>
      </c>
    </row>
    <row r="5" ht="37.5" customHeight="1" spans="1:14">
      <c r="A5" s="9"/>
      <c r="B5" s="31"/>
      <c r="C5" s="31"/>
      <c r="D5" s="31"/>
      <c r="E5" s="10" t="s">
        <v>164</v>
      </c>
      <c r="F5" s="8" t="s">
        <v>40</v>
      </c>
      <c r="G5" s="8"/>
      <c r="H5" s="8"/>
      <c r="I5" s="8"/>
      <c r="J5" s="47"/>
      <c r="K5" s="47"/>
      <c r="L5" s="23" t="s">
        <v>165</v>
      </c>
      <c r="M5" s="23" t="s">
        <v>166</v>
      </c>
      <c r="N5" s="48"/>
    </row>
    <row r="6" ht="78.75" customHeight="1" spans="1:14">
      <c r="A6" s="13"/>
      <c r="B6" s="31"/>
      <c r="C6" s="31"/>
      <c r="D6" s="31"/>
      <c r="E6" s="10"/>
      <c r="F6" s="14" t="s">
        <v>167</v>
      </c>
      <c r="G6" s="10" t="s">
        <v>168</v>
      </c>
      <c r="H6" s="10" t="s">
        <v>169</v>
      </c>
      <c r="I6" s="10" t="s">
        <v>170</v>
      </c>
      <c r="J6" s="10" t="s">
        <v>171</v>
      </c>
      <c r="K6" s="24" t="s">
        <v>172</v>
      </c>
      <c r="L6" s="25"/>
      <c r="M6" s="25"/>
      <c r="N6" s="49"/>
    </row>
    <row r="7" ht="24" customHeight="1" spans="1:14">
      <c r="A7" s="32"/>
      <c r="B7" s="33"/>
      <c r="C7" s="33"/>
      <c r="D7" s="33"/>
      <c r="E7" s="34"/>
      <c r="F7" s="34"/>
      <c r="G7" s="34"/>
      <c r="H7" s="34"/>
      <c r="I7" s="34"/>
      <c r="J7" s="34"/>
      <c r="K7" s="33"/>
      <c r="L7" s="33"/>
      <c r="M7" s="33"/>
      <c r="N7" s="33"/>
    </row>
    <row r="8" ht="24" customHeight="1" spans="1:14">
      <c r="A8" s="35"/>
      <c r="B8" s="36"/>
      <c r="C8" s="37"/>
      <c r="D8" s="38"/>
      <c r="E8" s="39"/>
      <c r="F8" s="39"/>
      <c r="G8" s="39"/>
      <c r="H8" s="39"/>
      <c r="I8" s="39"/>
      <c r="J8" s="39"/>
      <c r="K8" s="39"/>
      <c r="L8" s="39"/>
      <c r="M8" s="43"/>
      <c r="N8" s="42"/>
    </row>
    <row r="9" ht="24" customHeight="1" spans="1:14">
      <c r="A9" s="40"/>
      <c r="B9" s="41"/>
      <c r="C9" s="42"/>
      <c r="D9" s="42"/>
      <c r="E9" s="43"/>
      <c r="F9" s="43"/>
      <c r="G9" s="43"/>
      <c r="H9" s="43"/>
      <c r="I9" s="43"/>
      <c r="J9" s="43"/>
      <c r="K9" s="43"/>
      <c r="L9" s="43"/>
      <c r="M9" s="43"/>
      <c r="N9" s="42"/>
    </row>
    <row r="10" ht="24" customHeight="1" spans="1:14">
      <c r="A10" s="40"/>
      <c r="B10" s="41"/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2"/>
    </row>
    <row r="11" ht="24" customHeight="1" spans="1:14">
      <c r="A11" s="40"/>
      <c r="B11" s="41"/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2"/>
    </row>
    <row r="12" ht="24" customHeight="1" spans="1:14">
      <c r="A12" s="40"/>
      <c r="B12" s="41"/>
      <c r="C12" s="42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2"/>
    </row>
    <row r="13" ht="24" customHeight="1" spans="1:14">
      <c r="A13" s="40"/>
      <c r="B13" s="41"/>
      <c r="C13" s="42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2"/>
    </row>
    <row r="14" ht="24" customHeight="1" spans="1:14">
      <c r="A14" s="40"/>
      <c r="B14" s="41"/>
      <c r="C14" s="42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2"/>
    </row>
    <row r="15" ht="24" customHeight="1" spans="1:14">
      <c r="A15" s="40"/>
      <c r="B15" s="41"/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2"/>
    </row>
    <row r="16" ht="24" customHeight="1" spans="1:14">
      <c r="A16" s="17" t="s">
        <v>173</v>
      </c>
      <c r="B16" s="44"/>
      <c r="C16" s="44"/>
      <c r="D16" s="18"/>
      <c r="E16" s="43"/>
      <c r="F16" s="43"/>
      <c r="G16" s="43"/>
      <c r="H16" s="43"/>
      <c r="I16" s="43"/>
      <c r="J16" s="43"/>
      <c r="K16" s="43"/>
      <c r="L16" s="43"/>
      <c r="M16" s="43"/>
      <c r="N16" s="42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N3" sqref="N3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174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176</v>
      </c>
      <c r="B4" s="7" t="s">
        <v>177</v>
      </c>
      <c r="C4" s="8" t="s">
        <v>162</v>
      </c>
      <c r="D4" s="8"/>
      <c r="E4" s="8"/>
      <c r="F4" s="8"/>
      <c r="G4" s="8"/>
      <c r="H4" s="8"/>
      <c r="I4" s="8"/>
      <c r="J4" s="8"/>
      <c r="K4" s="8"/>
      <c r="L4" s="7" t="s">
        <v>78</v>
      </c>
    </row>
    <row r="5" ht="25.5" customHeight="1" spans="1:12">
      <c r="A5" s="9"/>
      <c r="B5" s="9"/>
      <c r="C5" s="10" t="s">
        <v>164</v>
      </c>
      <c r="D5" s="11" t="s">
        <v>178</v>
      </c>
      <c r="E5" s="12"/>
      <c r="F5" s="12"/>
      <c r="G5" s="12"/>
      <c r="H5" s="12"/>
      <c r="I5" s="22"/>
      <c r="J5" s="23" t="s">
        <v>165</v>
      </c>
      <c r="K5" s="23" t="s">
        <v>166</v>
      </c>
      <c r="L5" s="9"/>
    </row>
    <row r="6" ht="81" customHeight="1" spans="1:12">
      <c r="A6" s="13"/>
      <c r="B6" s="13"/>
      <c r="C6" s="10"/>
      <c r="D6" s="14" t="s">
        <v>167</v>
      </c>
      <c r="E6" s="10" t="s">
        <v>168</v>
      </c>
      <c r="F6" s="10" t="s">
        <v>169</v>
      </c>
      <c r="G6" s="10" t="s">
        <v>170</v>
      </c>
      <c r="H6" s="10" t="s">
        <v>171</v>
      </c>
      <c r="I6" s="24" t="s">
        <v>179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180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workbookViewId="0">
      <selection activeCell="C7" sqref="C7"/>
    </sheetView>
  </sheetViews>
  <sheetFormatPr defaultColWidth="6.875" defaultRowHeight="11.25" outlineLevelCol="6"/>
  <cols>
    <col min="1" max="1" width="20.625" style="66" customWidth="1"/>
    <col min="2" max="2" width="29.5" style="66" customWidth="1"/>
    <col min="3" max="5" width="14.625" style="66" customWidth="1"/>
    <col min="6" max="6" width="12" style="66" customWidth="1"/>
    <col min="7" max="7" width="15.625" style="66" customWidth="1"/>
    <col min="8" max="10" width="6.875" style="66"/>
    <col min="11" max="11" width="7.5" style="66"/>
    <col min="12" max="16384" width="6.875" style="66"/>
  </cols>
  <sheetData>
    <row r="1" ht="16.5" customHeight="1" spans="1:7">
      <c r="A1" s="50" t="s">
        <v>37</v>
      </c>
      <c r="B1" s="51"/>
      <c r="C1" s="51"/>
      <c r="D1" s="78"/>
      <c r="E1" s="78"/>
      <c r="F1" s="78"/>
      <c r="G1" s="78"/>
    </row>
    <row r="2" ht="29.25" customHeight="1" spans="1:7">
      <c r="A2" s="67" t="s">
        <v>38</v>
      </c>
      <c r="B2" s="67"/>
      <c r="C2" s="67"/>
      <c r="D2" s="67"/>
      <c r="E2" s="67"/>
      <c r="F2" s="67"/>
      <c r="G2" s="67"/>
    </row>
    <row r="3" ht="26.25" customHeight="1" spans="1:7">
      <c r="A3" s="68"/>
      <c r="B3" s="68"/>
      <c r="C3" s="68"/>
      <c r="D3" s="68"/>
      <c r="E3" s="68"/>
      <c r="F3" s="68"/>
      <c r="G3" s="128" t="s">
        <v>2</v>
      </c>
    </row>
    <row r="4" ht="26.25" customHeight="1" spans="1:7">
      <c r="A4" s="69" t="s">
        <v>39</v>
      </c>
      <c r="B4" s="69"/>
      <c r="C4" s="135" t="s">
        <v>35</v>
      </c>
      <c r="D4" s="136" t="s">
        <v>40</v>
      </c>
      <c r="E4" s="136" t="s">
        <v>41</v>
      </c>
      <c r="F4" s="136" t="s">
        <v>42</v>
      </c>
      <c r="G4" s="135" t="s">
        <v>43</v>
      </c>
    </row>
    <row r="5" s="65" customFormat="1" ht="47.25" customHeight="1" spans="1:7">
      <c r="A5" s="69" t="s">
        <v>44</v>
      </c>
      <c r="B5" s="69" t="s">
        <v>45</v>
      </c>
      <c r="C5" s="137"/>
      <c r="D5" s="136"/>
      <c r="E5" s="136"/>
      <c r="F5" s="136"/>
      <c r="G5" s="137"/>
    </row>
    <row r="6" s="65" customFormat="1" ht="22" customHeight="1" spans="1:7">
      <c r="A6" s="107">
        <v>205</v>
      </c>
      <c r="B6" s="108" t="s">
        <v>46</v>
      </c>
      <c r="C6" s="138">
        <v>615.47</v>
      </c>
      <c r="D6" s="72">
        <f>C6</f>
        <v>615.47</v>
      </c>
      <c r="E6" s="124"/>
      <c r="F6" s="124"/>
      <c r="G6" s="124"/>
    </row>
    <row r="7" s="65" customFormat="1" ht="22" customHeight="1" spans="1:7">
      <c r="A7" s="107">
        <v>20502</v>
      </c>
      <c r="B7" s="108" t="s">
        <v>47</v>
      </c>
      <c r="C7" s="132">
        <v>592.5796</v>
      </c>
      <c r="D7" s="72">
        <f t="shared" ref="D7:D20" si="0">C7</f>
        <v>592.5796</v>
      </c>
      <c r="E7" s="124"/>
      <c r="F7" s="124"/>
      <c r="G7" s="124"/>
    </row>
    <row r="8" s="65" customFormat="1" ht="22" customHeight="1" spans="1:7">
      <c r="A8" s="107">
        <v>2050202</v>
      </c>
      <c r="B8" s="108" t="s">
        <v>48</v>
      </c>
      <c r="C8" s="132">
        <v>592.5796</v>
      </c>
      <c r="D8" s="72">
        <f t="shared" si="0"/>
        <v>592.5796</v>
      </c>
      <c r="E8" s="124"/>
      <c r="F8" s="124"/>
      <c r="G8" s="124"/>
    </row>
    <row r="9" s="65" customFormat="1" ht="22" customHeight="1" spans="1:7">
      <c r="A9" s="107">
        <v>20509</v>
      </c>
      <c r="B9" s="108" t="s">
        <v>49</v>
      </c>
      <c r="C9" s="132">
        <v>22.892</v>
      </c>
      <c r="D9" s="72">
        <f t="shared" si="0"/>
        <v>22.892</v>
      </c>
      <c r="E9" s="124"/>
      <c r="F9" s="124"/>
      <c r="G9" s="124"/>
    </row>
    <row r="10" customFormat="1" ht="22" customHeight="1" spans="1:7">
      <c r="A10" s="107">
        <v>2050999</v>
      </c>
      <c r="B10" s="108" t="s">
        <v>50</v>
      </c>
      <c r="C10" s="133">
        <v>22.892</v>
      </c>
      <c r="D10" s="72">
        <f t="shared" si="0"/>
        <v>22.892</v>
      </c>
      <c r="E10" s="80"/>
      <c r="F10" s="80"/>
      <c r="G10" s="80"/>
    </row>
    <row r="11" customFormat="1" ht="22" customHeight="1" spans="1:7">
      <c r="A11" s="107">
        <v>208</v>
      </c>
      <c r="B11" s="108" t="s">
        <v>51</v>
      </c>
      <c r="C11" s="81">
        <v>86.1817</v>
      </c>
      <c r="D11" s="72">
        <f t="shared" si="0"/>
        <v>86.1817</v>
      </c>
      <c r="E11" s="74"/>
      <c r="F11" s="74"/>
      <c r="G11" s="74"/>
    </row>
    <row r="12" customFormat="1" ht="22" customHeight="1" spans="1:7">
      <c r="A12" s="107">
        <v>20805</v>
      </c>
      <c r="B12" s="108" t="s">
        <v>52</v>
      </c>
      <c r="C12" s="81">
        <v>86.1817</v>
      </c>
      <c r="D12" s="72">
        <f t="shared" si="0"/>
        <v>86.1817</v>
      </c>
      <c r="E12" s="74"/>
      <c r="F12" s="74"/>
      <c r="G12" s="74"/>
    </row>
    <row r="13" customFormat="1" ht="22" customHeight="1" spans="1:7">
      <c r="A13" s="107">
        <v>2080505</v>
      </c>
      <c r="B13" s="108" t="s">
        <v>53</v>
      </c>
      <c r="C13" s="81">
        <v>86.1817</v>
      </c>
      <c r="D13" s="72">
        <f t="shared" si="0"/>
        <v>86.1817</v>
      </c>
      <c r="E13" s="74"/>
      <c r="F13" s="74"/>
      <c r="G13" s="74"/>
    </row>
    <row r="14" customFormat="1" ht="22" customHeight="1" spans="1:7">
      <c r="A14" s="107">
        <v>210</v>
      </c>
      <c r="B14" s="108" t="s">
        <v>54</v>
      </c>
      <c r="C14" s="81">
        <v>25.8545</v>
      </c>
      <c r="D14" s="72">
        <f t="shared" si="0"/>
        <v>25.8545</v>
      </c>
      <c r="E14" s="74"/>
      <c r="F14" s="74"/>
      <c r="G14" s="74"/>
    </row>
    <row r="15" customFormat="1" ht="22" customHeight="1" spans="1:7">
      <c r="A15" s="107">
        <v>21011</v>
      </c>
      <c r="B15" s="108" t="s">
        <v>55</v>
      </c>
      <c r="C15" s="81">
        <v>25.8545</v>
      </c>
      <c r="D15" s="72">
        <f t="shared" si="0"/>
        <v>25.8545</v>
      </c>
      <c r="E15" s="74"/>
      <c r="F15" s="74"/>
      <c r="G15" s="74"/>
    </row>
    <row r="16" customFormat="1" ht="22" customHeight="1" spans="1:7">
      <c r="A16" s="107">
        <v>2101102</v>
      </c>
      <c r="B16" s="108" t="s">
        <v>56</v>
      </c>
      <c r="C16" s="81">
        <v>25.8545</v>
      </c>
      <c r="D16" s="72">
        <f t="shared" si="0"/>
        <v>25.8545</v>
      </c>
      <c r="E16" s="74"/>
      <c r="F16" s="74"/>
      <c r="G16" s="74"/>
    </row>
    <row r="17" ht="22" customHeight="1" spans="1:7">
      <c r="A17" s="107">
        <v>221</v>
      </c>
      <c r="B17" s="108" t="s">
        <v>57</v>
      </c>
      <c r="C17" s="81">
        <v>34.4727</v>
      </c>
      <c r="D17" s="72">
        <f t="shared" si="0"/>
        <v>34.4727</v>
      </c>
      <c r="E17" s="74"/>
      <c r="F17" s="74"/>
      <c r="G17" s="74"/>
    </row>
    <row r="18" ht="22" customHeight="1" spans="1:7">
      <c r="A18" s="107">
        <v>22102</v>
      </c>
      <c r="B18" s="108" t="s">
        <v>58</v>
      </c>
      <c r="C18" s="81">
        <v>34.4727</v>
      </c>
      <c r="D18" s="72">
        <f t="shared" si="0"/>
        <v>34.4727</v>
      </c>
      <c r="E18" s="74"/>
      <c r="F18" s="74"/>
      <c r="G18" s="74"/>
    </row>
    <row r="19" ht="22" customHeight="1" spans="1:7">
      <c r="A19" s="107">
        <v>2210201</v>
      </c>
      <c r="B19" s="108" t="s">
        <v>59</v>
      </c>
      <c r="C19" s="81">
        <v>34.4727</v>
      </c>
      <c r="D19" s="72">
        <f t="shared" si="0"/>
        <v>34.4727</v>
      </c>
      <c r="E19" s="74"/>
      <c r="F19" s="74"/>
      <c r="G19" s="74"/>
    </row>
    <row r="20" ht="22" customHeight="1" spans="1:7">
      <c r="A20" s="139" t="s">
        <v>60</v>
      </c>
      <c r="B20" s="119"/>
      <c r="C20" s="72">
        <f>C6+C11+C14+C17</f>
        <v>761.9789</v>
      </c>
      <c r="D20" s="72">
        <f t="shared" si="0"/>
        <v>761.9789</v>
      </c>
      <c r="E20" s="81"/>
      <c r="F20" s="119"/>
      <c r="G20" s="119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workbookViewId="0">
      <selection activeCell="E27" sqref="E27"/>
    </sheetView>
  </sheetViews>
  <sheetFormatPr defaultColWidth="6.875" defaultRowHeight="11.25" outlineLevelCol="4"/>
  <cols>
    <col min="1" max="1" width="19.375" style="66" customWidth="1"/>
    <col min="2" max="2" width="31.625" style="66" customWidth="1"/>
    <col min="3" max="5" width="24.125" style="66" customWidth="1"/>
    <col min="6" max="16384" width="6.875" style="66"/>
  </cols>
  <sheetData>
    <row r="1" ht="16.5" customHeight="1" spans="1:5">
      <c r="A1" s="50" t="s">
        <v>61</v>
      </c>
      <c r="B1" s="51"/>
      <c r="C1" s="51"/>
      <c r="D1" s="78"/>
      <c r="E1" s="78"/>
    </row>
    <row r="2" ht="16.5" customHeight="1" spans="1:5">
      <c r="A2" s="51"/>
      <c r="B2" s="51"/>
      <c r="C2" s="51"/>
      <c r="D2" s="78"/>
      <c r="E2" s="78"/>
    </row>
    <row r="3" ht="29.25" customHeight="1" spans="1:5">
      <c r="A3" s="67" t="s">
        <v>62</v>
      </c>
      <c r="B3" s="67"/>
      <c r="C3" s="67"/>
      <c r="D3" s="67"/>
      <c r="E3" s="67"/>
    </row>
    <row r="4" ht="26.25" customHeight="1" spans="1:5">
      <c r="A4" s="68"/>
      <c r="B4" s="68"/>
      <c r="C4" s="68"/>
      <c r="D4" s="68"/>
      <c r="E4" s="128" t="s">
        <v>2</v>
      </c>
    </row>
    <row r="5" ht="26.25" customHeight="1" spans="1:5">
      <c r="A5" s="129" t="s">
        <v>39</v>
      </c>
      <c r="B5" s="130"/>
      <c r="C5" s="117" t="s">
        <v>36</v>
      </c>
      <c r="D5" s="117" t="s">
        <v>63</v>
      </c>
      <c r="E5" s="117" t="s">
        <v>64</v>
      </c>
    </row>
    <row r="6" s="65" customFormat="1" ht="27.75" customHeight="1" spans="1:5">
      <c r="A6" s="69" t="s">
        <v>44</v>
      </c>
      <c r="B6" s="69" t="s">
        <v>45</v>
      </c>
      <c r="C6" s="131"/>
      <c r="D6" s="131"/>
      <c r="E6" s="131"/>
    </row>
    <row r="7" s="65" customFormat="1" ht="22" customHeight="1" spans="1:5">
      <c r="A7" s="107">
        <v>205</v>
      </c>
      <c r="B7" s="108" t="s">
        <v>46</v>
      </c>
      <c r="C7" s="132">
        <v>615.47</v>
      </c>
      <c r="D7" s="132">
        <v>592.5796</v>
      </c>
      <c r="E7" s="132">
        <v>22.892</v>
      </c>
    </row>
    <row r="8" s="65" customFormat="1" ht="22" customHeight="1" spans="1:5">
      <c r="A8" s="107">
        <v>20502</v>
      </c>
      <c r="B8" s="108" t="s">
        <v>47</v>
      </c>
      <c r="C8" s="132">
        <v>592.5796</v>
      </c>
      <c r="D8" s="132">
        <f>C8</f>
        <v>592.5796</v>
      </c>
      <c r="E8" s="124"/>
    </row>
    <row r="9" s="65" customFormat="1" ht="22" customHeight="1" spans="1:5">
      <c r="A9" s="107">
        <v>2050202</v>
      </c>
      <c r="B9" s="108" t="s">
        <v>48</v>
      </c>
      <c r="C9" s="132">
        <v>592.5796</v>
      </c>
      <c r="D9" s="132">
        <f>C9</f>
        <v>592.5796</v>
      </c>
      <c r="E9" s="124"/>
    </row>
    <row r="10" s="65" customFormat="1" ht="22" customHeight="1" spans="1:5">
      <c r="A10" s="107">
        <v>20509</v>
      </c>
      <c r="B10" s="108" t="s">
        <v>49</v>
      </c>
      <c r="C10" s="132">
        <v>22.892</v>
      </c>
      <c r="D10" s="132"/>
      <c r="E10" s="132">
        <v>22.892</v>
      </c>
    </row>
    <row r="11" s="65" customFormat="1" ht="22" customHeight="1" spans="1:5">
      <c r="A11" s="107">
        <v>2050999</v>
      </c>
      <c r="B11" s="108" t="s">
        <v>50</v>
      </c>
      <c r="C11" s="133">
        <v>22.892</v>
      </c>
      <c r="D11" s="133"/>
      <c r="E11" s="133">
        <v>22.892</v>
      </c>
    </row>
    <row r="12" s="65" customFormat="1" ht="22" customHeight="1" spans="1:5">
      <c r="A12" s="107">
        <v>208</v>
      </c>
      <c r="B12" s="108" t="s">
        <v>51</v>
      </c>
      <c r="C12" s="81">
        <v>86.1817</v>
      </c>
      <c r="D12" s="81">
        <f t="shared" ref="D12:D20" si="0">C12</f>
        <v>86.1817</v>
      </c>
      <c r="E12" s="124"/>
    </row>
    <row r="13" s="65" customFormat="1" ht="22" customHeight="1" spans="1:5">
      <c r="A13" s="107">
        <v>20805</v>
      </c>
      <c r="B13" s="108" t="s">
        <v>52</v>
      </c>
      <c r="C13" s="81">
        <v>86.1817</v>
      </c>
      <c r="D13" s="81">
        <f t="shared" si="0"/>
        <v>86.1817</v>
      </c>
      <c r="E13" s="124"/>
    </row>
    <row r="14" s="65" customFormat="1" ht="22" customHeight="1" spans="1:5">
      <c r="A14" s="107">
        <v>2080505</v>
      </c>
      <c r="B14" s="108" t="s">
        <v>53</v>
      </c>
      <c r="C14" s="81">
        <v>86.1817</v>
      </c>
      <c r="D14" s="81">
        <f t="shared" si="0"/>
        <v>86.1817</v>
      </c>
      <c r="E14" s="124"/>
    </row>
    <row r="15" customFormat="1" ht="22" customHeight="1" spans="1:5">
      <c r="A15" s="107">
        <v>210</v>
      </c>
      <c r="B15" s="108" t="s">
        <v>54</v>
      </c>
      <c r="C15" s="81">
        <v>25.8545</v>
      </c>
      <c r="D15" s="81">
        <f t="shared" si="0"/>
        <v>25.8545</v>
      </c>
      <c r="E15" s="80"/>
    </row>
    <row r="16" customFormat="1" ht="22" customHeight="1" spans="1:5">
      <c r="A16" s="107">
        <v>21011</v>
      </c>
      <c r="B16" s="108" t="s">
        <v>55</v>
      </c>
      <c r="C16" s="81">
        <v>25.8545</v>
      </c>
      <c r="D16" s="81">
        <f t="shared" si="0"/>
        <v>25.8545</v>
      </c>
      <c r="E16" s="74"/>
    </row>
    <row r="17" customFormat="1" ht="22" customHeight="1" spans="1:5">
      <c r="A17" s="107">
        <v>2101102</v>
      </c>
      <c r="B17" s="108" t="s">
        <v>56</v>
      </c>
      <c r="C17" s="81">
        <v>25.8545</v>
      </c>
      <c r="D17" s="81">
        <f t="shared" si="0"/>
        <v>25.8545</v>
      </c>
      <c r="E17" s="74"/>
    </row>
    <row r="18" ht="22" customHeight="1" spans="1:5">
      <c r="A18" s="107">
        <v>221</v>
      </c>
      <c r="B18" s="108" t="s">
        <v>57</v>
      </c>
      <c r="C18" s="81">
        <v>34.4727</v>
      </c>
      <c r="D18" s="81">
        <f t="shared" si="0"/>
        <v>34.4727</v>
      </c>
      <c r="E18" s="74"/>
    </row>
    <row r="19" ht="22" customHeight="1" spans="1:5">
      <c r="A19" s="107">
        <v>22102</v>
      </c>
      <c r="B19" s="108" t="s">
        <v>58</v>
      </c>
      <c r="C19" s="81">
        <v>34.4727</v>
      </c>
      <c r="D19" s="81">
        <f t="shared" si="0"/>
        <v>34.4727</v>
      </c>
      <c r="E19" s="74"/>
    </row>
    <row r="20" ht="22" customHeight="1" spans="1:5">
      <c r="A20" s="107">
        <v>2210201</v>
      </c>
      <c r="B20" s="108" t="s">
        <v>59</v>
      </c>
      <c r="C20" s="81">
        <v>34.4727</v>
      </c>
      <c r="D20" s="81">
        <f t="shared" si="0"/>
        <v>34.4727</v>
      </c>
      <c r="E20" s="74"/>
    </row>
    <row r="21" ht="22" customHeight="1" spans="1:5">
      <c r="A21" s="134" t="s">
        <v>60</v>
      </c>
      <c r="B21" s="119"/>
      <c r="C21" s="81">
        <f>C7+C12+C15+C18</f>
        <v>761.9789</v>
      </c>
      <c r="D21" s="81">
        <f>D7+D12+D15+D18</f>
        <v>739.0885</v>
      </c>
      <c r="E21" s="81">
        <f>E7+E12+E15+E18</f>
        <v>22.892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32" sqref="E32"/>
    </sheetView>
  </sheetViews>
  <sheetFormatPr defaultColWidth="6.875" defaultRowHeight="11.25" outlineLevelCol="5"/>
  <cols>
    <col min="1" max="1" width="28.125" style="66" customWidth="1"/>
    <col min="2" max="2" width="14.875" style="66" customWidth="1"/>
    <col min="3" max="3" width="30.375" style="66" customWidth="1"/>
    <col min="4" max="4" width="15.375" style="66" customWidth="1"/>
    <col min="5" max="6" width="17.125" style="66" customWidth="1"/>
    <col min="7" max="16384" width="6.875" style="66"/>
  </cols>
  <sheetData>
    <row r="1" ht="16.5" customHeight="1" spans="1:6">
      <c r="A1" s="68" t="s">
        <v>65</v>
      </c>
      <c r="B1" s="120"/>
      <c r="C1" s="120"/>
      <c r="D1" s="120"/>
      <c r="E1" s="120"/>
      <c r="F1" s="121"/>
    </row>
    <row r="2" ht="18.75" customHeight="1" spans="1:6">
      <c r="A2" s="122"/>
      <c r="B2" s="120"/>
      <c r="C2" s="120"/>
      <c r="D2" s="120"/>
      <c r="E2" s="120"/>
      <c r="F2" s="121"/>
    </row>
    <row r="3" ht="21" customHeight="1" spans="1:6">
      <c r="A3" s="84" t="s">
        <v>66</v>
      </c>
      <c r="B3" s="84"/>
      <c r="C3" s="84"/>
      <c r="D3" s="84"/>
      <c r="E3" s="84"/>
      <c r="F3" s="84"/>
    </row>
    <row r="4" ht="14.25" customHeight="1" spans="1:6">
      <c r="A4" s="123"/>
      <c r="B4" s="123"/>
      <c r="C4" s="123"/>
      <c r="D4" s="123"/>
      <c r="E4" s="123"/>
      <c r="F4" s="86" t="s">
        <v>2</v>
      </c>
    </row>
    <row r="5" ht="24" customHeight="1" spans="1:6">
      <c r="A5" s="151" t="s">
        <v>3</v>
      </c>
      <c r="B5" s="69"/>
      <c r="C5" s="151" t="s">
        <v>4</v>
      </c>
      <c r="D5" s="69"/>
      <c r="E5" s="69"/>
      <c r="F5" s="69"/>
    </row>
    <row r="6" ht="24" customHeight="1" spans="1:6">
      <c r="A6" s="151" t="s">
        <v>5</v>
      </c>
      <c r="B6" s="151" t="s">
        <v>6</v>
      </c>
      <c r="C6" s="69" t="s">
        <v>39</v>
      </c>
      <c r="D6" s="69" t="s">
        <v>6</v>
      </c>
      <c r="E6" s="69"/>
      <c r="F6" s="69"/>
    </row>
    <row r="7" ht="24" customHeight="1" spans="1:6">
      <c r="A7" s="69"/>
      <c r="B7" s="69"/>
      <c r="C7" s="69"/>
      <c r="D7" s="69" t="s">
        <v>67</v>
      </c>
      <c r="E7" s="69" t="s">
        <v>40</v>
      </c>
      <c r="F7" s="69" t="s">
        <v>68</v>
      </c>
    </row>
    <row r="8" ht="28.5" customHeight="1" spans="1:6">
      <c r="A8" s="74" t="s">
        <v>11</v>
      </c>
      <c r="B8" s="74">
        <v>761.98</v>
      </c>
      <c r="C8" s="75" t="s">
        <v>12</v>
      </c>
      <c r="D8" s="75"/>
      <c r="E8" s="75"/>
      <c r="F8" s="124"/>
    </row>
    <row r="9" ht="28.5" customHeight="1" spans="1:6">
      <c r="A9" s="74" t="s">
        <v>13</v>
      </c>
      <c r="B9" s="81"/>
      <c r="C9" s="75" t="s">
        <v>14</v>
      </c>
      <c r="D9" s="75"/>
      <c r="E9" s="75"/>
      <c r="F9" s="124"/>
    </row>
    <row r="10" ht="28.5" customHeight="1" spans="1:6">
      <c r="A10" s="74"/>
      <c r="B10" s="74"/>
      <c r="C10" s="75" t="s">
        <v>16</v>
      </c>
      <c r="D10" s="75"/>
      <c r="E10" s="75"/>
      <c r="F10" s="124"/>
    </row>
    <row r="11" ht="28.5" customHeight="1" spans="1:6">
      <c r="A11" s="74"/>
      <c r="B11" s="74"/>
      <c r="C11" s="74" t="s">
        <v>18</v>
      </c>
      <c r="D11" s="74"/>
      <c r="E11" s="74"/>
      <c r="F11" s="124"/>
    </row>
    <row r="12" ht="28.5" customHeight="1" spans="1:6">
      <c r="A12" s="74"/>
      <c r="B12" s="74"/>
      <c r="C12" s="75" t="s">
        <v>19</v>
      </c>
      <c r="D12" s="72">
        <v>615.4716</v>
      </c>
      <c r="E12" s="72">
        <f>D12</f>
        <v>615.4716</v>
      </c>
      <c r="F12" s="124"/>
    </row>
    <row r="13" ht="28.5" customHeight="1" spans="1:6">
      <c r="A13" s="74"/>
      <c r="B13" s="74"/>
      <c r="C13" s="75" t="s">
        <v>20</v>
      </c>
      <c r="D13" s="75"/>
      <c r="E13" s="72">
        <f t="shared" ref="E13:E28" si="0">D13</f>
        <v>0</v>
      </c>
      <c r="F13" s="124"/>
    </row>
    <row r="14" ht="28.5" customHeight="1" spans="1:6">
      <c r="A14" s="74"/>
      <c r="B14" s="74"/>
      <c r="C14" s="74" t="s">
        <v>21</v>
      </c>
      <c r="D14" s="74"/>
      <c r="E14" s="72">
        <f t="shared" si="0"/>
        <v>0</v>
      </c>
      <c r="F14" s="74"/>
    </row>
    <row r="15" ht="28.5" customHeight="1" spans="1:6">
      <c r="A15" s="74"/>
      <c r="B15" s="74"/>
      <c r="C15" s="74" t="s">
        <v>22</v>
      </c>
      <c r="D15" s="125">
        <v>86.1817</v>
      </c>
      <c r="E15" s="72">
        <f t="shared" si="0"/>
        <v>86.1817</v>
      </c>
      <c r="F15" s="74"/>
    </row>
    <row r="16" ht="28.5" customHeight="1" spans="1:6">
      <c r="A16" s="74"/>
      <c r="B16" s="74"/>
      <c r="C16" s="75" t="s">
        <v>23</v>
      </c>
      <c r="D16" s="126">
        <v>25.8545</v>
      </c>
      <c r="E16" s="72">
        <f t="shared" si="0"/>
        <v>25.8545</v>
      </c>
      <c r="F16" s="74"/>
    </row>
    <row r="17" ht="28.5" customHeight="1" spans="1:6">
      <c r="A17" s="74"/>
      <c r="B17" s="74"/>
      <c r="C17" s="75" t="s">
        <v>24</v>
      </c>
      <c r="D17" s="127"/>
      <c r="E17" s="72">
        <f t="shared" si="0"/>
        <v>0</v>
      </c>
      <c r="F17" s="74"/>
    </row>
    <row r="18" ht="28.5" customHeight="1" spans="1:6">
      <c r="A18" s="74"/>
      <c r="B18" s="74"/>
      <c r="C18" s="74" t="s">
        <v>25</v>
      </c>
      <c r="D18" s="125"/>
      <c r="E18" s="72">
        <f t="shared" si="0"/>
        <v>0</v>
      </c>
      <c r="F18" s="74"/>
    </row>
    <row r="19" ht="28.5" customHeight="1" spans="1:6">
      <c r="A19" s="74"/>
      <c r="B19" s="74"/>
      <c r="C19" s="74" t="s">
        <v>26</v>
      </c>
      <c r="D19" s="74"/>
      <c r="E19" s="72">
        <f t="shared" si="0"/>
        <v>0</v>
      </c>
      <c r="F19" s="74"/>
    </row>
    <row r="20" ht="28.5" customHeight="1" spans="1:6">
      <c r="A20" s="74"/>
      <c r="B20" s="74"/>
      <c r="C20" s="74" t="s">
        <v>27</v>
      </c>
      <c r="D20" s="74"/>
      <c r="E20" s="72">
        <f t="shared" si="0"/>
        <v>0</v>
      </c>
      <c r="F20" s="74"/>
    </row>
    <row r="21" ht="28.5" customHeight="1" spans="1:6">
      <c r="A21" s="74"/>
      <c r="B21" s="74"/>
      <c r="C21" s="74" t="s">
        <v>28</v>
      </c>
      <c r="D21" s="74"/>
      <c r="E21" s="72">
        <f t="shared" si="0"/>
        <v>0</v>
      </c>
      <c r="F21" s="74"/>
    </row>
    <row r="22" ht="28.5" customHeight="1" spans="1:6">
      <c r="A22" s="74"/>
      <c r="B22" s="74"/>
      <c r="C22" s="74" t="s">
        <v>29</v>
      </c>
      <c r="D22" s="74"/>
      <c r="E22" s="72">
        <f t="shared" si="0"/>
        <v>0</v>
      </c>
      <c r="F22" s="74"/>
    </row>
    <row r="23" ht="28.5" customHeight="1" spans="1:6">
      <c r="A23" s="74"/>
      <c r="B23" s="74"/>
      <c r="C23" s="74" t="s">
        <v>30</v>
      </c>
      <c r="D23" s="74"/>
      <c r="E23" s="72">
        <f t="shared" si="0"/>
        <v>0</v>
      </c>
      <c r="F23" s="74"/>
    </row>
    <row r="24" ht="28.5" customHeight="1" spans="1:6">
      <c r="A24" s="74"/>
      <c r="B24" s="74"/>
      <c r="C24" s="74" t="s">
        <v>31</v>
      </c>
      <c r="D24" s="74"/>
      <c r="E24" s="72">
        <f t="shared" si="0"/>
        <v>0</v>
      </c>
      <c r="F24" s="74"/>
    </row>
    <row r="25" ht="28.5" customHeight="1" spans="1:6">
      <c r="A25" s="74"/>
      <c r="B25" s="74"/>
      <c r="C25" s="74" t="s">
        <v>32</v>
      </c>
      <c r="D25" s="81">
        <v>34.4727</v>
      </c>
      <c r="E25" s="72">
        <f t="shared" si="0"/>
        <v>34.4727</v>
      </c>
      <c r="F25" s="74"/>
    </row>
    <row r="26" ht="28.5" customHeight="1" spans="1:6">
      <c r="A26" s="74"/>
      <c r="B26" s="74"/>
      <c r="C26" s="74" t="s">
        <v>33</v>
      </c>
      <c r="D26" s="74"/>
      <c r="E26" s="72">
        <f t="shared" si="0"/>
        <v>0</v>
      </c>
      <c r="F26" s="74"/>
    </row>
    <row r="27" ht="28.5" customHeight="1" spans="1:6">
      <c r="A27" s="74"/>
      <c r="B27" s="74"/>
      <c r="C27" s="74" t="s">
        <v>34</v>
      </c>
      <c r="D27" s="81"/>
      <c r="E27" s="72">
        <f t="shared" si="0"/>
        <v>0</v>
      </c>
      <c r="F27" s="81"/>
    </row>
    <row r="28" ht="28.5" customHeight="1" spans="1:6">
      <c r="A28" s="74"/>
      <c r="B28" s="74"/>
      <c r="C28" s="74"/>
      <c r="D28" s="100"/>
      <c r="E28" s="72">
        <f t="shared" si="0"/>
        <v>0</v>
      </c>
      <c r="F28" s="81"/>
    </row>
    <row r="29" ht="28.5" customHeight="1" spans="1:6">
      <c r="A29" s="69" t="s">
        <v>35</v>
      </c>
      <c r="B29" s="124">
        <f>SUM(B8:B28)</f>
        <v>761.98</v>
      </c>
      <c r="C29" s="69" t="s">
        <v>36</v>
      </c>
      <c r="D29" s="110">
        <f>SUM(D8:D28)</f>
        <v>761.9805</v>
      </c>
      <c r="E29" s="110">
        <f>SUM(E8:E28)</f>
        <v>761.9805</v>
      </c>
      <c r="F29" s="81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showGridLines="0" showZeros="0" workbookViewId="0">
      <selection activeCell="M27" sqref="M27"/>
    </sheetView>
  </sheetViews>
  <sheetFormatPr defaultColWidth="6.875" defaultRowHeight="11.25"/>
  <cols>
    <col min="1" max="1" width="9.625" style="66" customWidth="1"/>
    <col min="2" max="2" width="27.125" style="66" customWidth="1"/>
    <col min="3" max="3" width="8.75" style="66" customWidth="1"/>
    <col min="4" max="5" width="10" style="66" customWidth="1"/>
    <col min="6" max="6" width="8.375" style="66" customWidth="1"/>
    <col min="7" max="8" width="10" style="66" customWidth="1"/>
    <col min="9" max="9" width="9.125" style="66" customWidth="1"/>
    <col min="10" max="11" width="10.875" style="66" customWidth="1"/>
    <col min="12" max="16384" width="6.875" style="66"/>
  </cols>
  <sheetData>
    <row r="1" ht="16.5" customHeight="1" spans="1:11">
      <c r="A1" s="50" t="s">
        <v>69</v>
      </c>
      <c r="B1" s="51"/>
      <c r="C1" s="51"/>
      <c r="D1" s="51"/>
      <c r="E1" s="51"/>
      <c r="F1" s="51"/>
      <c r="G1" s="51"/>
      <c r="H1" s="51"/>
      <c r="I1" s="78"/>
      <c r="J1" s="78"/>
      <c r="K1" s="78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78"/>
      <c r="J2" s="78"/>
      <c r="K2" s="78"/>
    </row>
    <row r="3" ht="29.25" customHeight="1" spans="1:11">
      <c r="A3" s="67" t="s">
        <v>70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26.25" customHeight="1" spans="1:11">
      <c r="A4" s="106"/>
      <c r="B4" s="106"/>
      <c r="C4" s="106"/>
      <c r="D4" s="106"/>
      <c r="E4" s="106"/>
      <c r="F4" s="106"/>
      <c r="G4" s="106"/>
      <c r="H4" s="106"/>
      <c r="I4" s="106"/>
      <c r="J4" s="79" t="s">
        <v>2</v>
      </c>
      <c r="K4" s="79"/>
    </row>
    <row r="5" ht="26.25" customHeight="1" spans="1:11">
      <c r="A5" s="69" t="s">
        <v>39</v>
      </c>
      <c r="B5" s="69"/>
      <c r="C5" s="69" t="s">
        <v>71</v>
      </c>
      <c r="D5" s="69"/>
      <c r="E5" s="69"/>
      <c r="F5" s="69" t="s">
        <v>72</v>
      </c>
      <c r="G5" s="69"/>
      <c r="H5" s="69"/>
      <c r="I5" s="69" t="s">
        <v>73</v>
      </c>
      <c r="J5" s="69"/>
      <c r="K5" s="69"/>
    </row>
    <row r="6" s="65" customFormat="1" ht="30.75" customHeight="1" spans="1:11">
      <c r="A6" s="69" t="s">
        <v>44</v>
      </c>
      <c r="B6" s="69" t="s">
        <v>45</v>
      </c>
      <c r="C6" s="69" t="s">
        <v>60</v>
      </c>
      <c r="D6" s="69" t="s">
        <v>63</v>
      </c>
      <c r="E6" s="69" t="s">
        <v>64</v>
      </c>
      <c r="F6" s="69" t="s">
        <v>60</v>
      </c>
      <c r="G6" s="69" t="s">
        <v>63</v>
      </c>
      <c r="H6" s="69" t="s">
        <v>64</v>
      </c>
      <c r="I6" s="69" t="s">
        <v>60</v>
      </c>
      <c r="J6" s="69" t="s">
        <v>63</v>
      </c>
      <c r="K6" s="69" t="s">
        <v>64</v>
      </c>
    </row>
    <row r="7" s="65" customFormat="1" ht="21" customHeight="1" spans="1:11">
      <c r="A7" s="107">
        <v>205</v>
      </c>
      <c r="B7" s="108" t="s">
        <v>46</v>
      </c>
      <c r="C7" s="109">
        <f>SUM(D7:E7)</f>
        <v>541.2</v>
      </c>
      <c r="D7" s="109">
        <v>533.36</v>
      </c>
      <c r="E7" s="110">
        <v>7.84</v>
      </c>
      <c r="F7" s="110">
        <f>SUM(G7:H7)</f>
        <v>615.472</v>
      </c>
      <c r="G7" s="110">
        <v>592.58</v>
      </c>
      <c r="H7" s="110">
        <v>22.892</v>
      </c>
      <c r="I7" s="110">
        <f>(F7-C7)/C7*100</f>
        <v>13.7235772357724</v>
      </c>
      <c r="J7" s="110">
        <f>(G7-D7)/D7*100</f>
        <v>11.103194840258</v>
      </c>
      <c r="K7" s="110">
        <f>(H7-E7)/E7*100</f>
        <v>191.989795918367</v>
      </c>
    </row>
    <row r="8" s="65" customFormat="1" ht="21" customHeight="1" spans="1:11">
      <c r="A8" s="107">
        <v>20502</v>
      </c>
      <c r="B8" s="108" t="s">
        <v>47</v>
      </c>
      <c r="C8" s="109">
        <f t="shared" ref="C8:C21" si="0">SUM(D8:E8)</f>
        <v>533.46</v>
      </c>
      <c r="D8" s="111">
        <v>533.36</v>
      </c>
      <c r="E8" s="110">
        <v>0.1</v>
      </c>
      <c r="F8" s="110">
        <f t="shared" ref="F8:F21" si="1">SUM(G8:H8)</f>
        <v>592.58</v>
      </c>
      <c r="G8" s="110">
        <v>592.58</v>
      </c>
      <c r="H8" s="69"/>
      <c r="I8" s="110">
        <f>(F8-C8)/C8*100</f>
        <v>11.0823679376148</v>
      </c>
      <c r="J8" s="110">
        <f>(G8-D8)/D8*100</f>
        <v>11.103194840258</v>
      </c>
      <c r="K8" s="110">
        <f>(H8-E8)/E8*100</f>
        <v>-100</v>
      </c>
    </row>
    <row r="9" s="65" customFormat="1" ht="21" customHeight="1" spans="1:11">
      <c r="A9" s="107">
        <v>2050202</v>
      </c>
      <c r="B9" s="108" t="s">
        <v>48</v>
      </c>
      <c r="C9" s="109">
        <f t="shared" si="0"/>
        <v>533.46</v>
      </c>
      <c r="D9" s="112">
        <v>533.36</v>
      </c>
      <c r="E9" s="110">
        <v>0.1</v>
      </c>
      <c r="F9" s="110">
        <f t="shared" si="1"/>
        <v>592.58</v>
      </c>
      <c r="G9" s="110">
        <v>592.58</v>
      </c>
      <c r="H9" s="69"/>
      <c r="I9" s="110">
        <f>(F9-C9)/C9*100</f>
        <v>11.0823679376148</v>
      </c>
      <c r="J9" s="110">
        <f>(G9-D9)/D9*100</f>
        <v>11.103194840258</v>
      </c>
      <c r="K9" s="110">
        <f>(H9-E9)/E9*100</f>
        <v>-100</v>
      </c>
    </row>
    <row r="10" s="65" customFormat="1" ht="21" customHeight="1" spans="1:11">
      <c r="A10" s="107">
        <v>20509</v>
      </c>
      <c r="B10" s="108" t="s">
        <v>49</v>
      </c>
      <c r="C10" s="109">
        <f t="shared" si="0"/>
        <v>7.74</v>
      </c>
      <c r="D10" s="69"/>
      <c r="E10" s="110">
        <v>7.74</v>
      </c>
      <c r="F10" s="110">
        <f t="shared" si="1"/>
        <v>22.892</v>
      </c>
      <c r="G10" s="110"/>
      <c r="H10" s="110">
        <v>22.892</v>
      </c>
      <c r="I10" s="110">
        <f t="shared" ref="I10:I25" si="2">(F10-C10)/C10*100</f>
        <v>195.762273901809</v>
      </c>
      <c r="J10" s="110"/>
      <c r="K10" s="110">
        <f>(H10-E10)/E10*100</f>
        <v>195.762273901809</v>
      </c>
    </row>
    <row r="11" s="65" customFormat="1" ht="21" customHeight="1" spans="1:11">
      <c r="A11" s="107">
        <v>2050999</v>
      </c>
      <c r="B11" s="108" t="s">
        <v>50</v>
      </c>
      <c r="C11" s="109">
        <f t="shared" si="0"/>
        <v>7.74</v>
      </c>
      <c r="D11" s="113"/>
      <c r="E11" s="110">
        <v>7.74</v>
      </c>
      <c r="F11" s="110">
        <f t="shared" si="1"/>
        <v>22.892</v>
      </c>
      <c r="G11" s="114"/>
      <c r="H11" s="114">
        <v>22.892</v>
      </c>
      <c r="I11" s="110">
        <f t="shared" si="2"/>
        <v>195.762273901809</v>
      </c>
      <c r="J11" s="110"/>
      <c r="K11" s="110">
        <f>(H11-E11)/E11*100</f>
        <v>195.762273901809</v>
      </c>
    </row>
    <row r="12" s="65" customFormat="1" ht="21" customHeight="1" spans="1:11">
      <c r="A12" s="107">
        <v>208</v>
      </c>
      <c r="B12" s="108" t="s">
        <v>51</v>
      </c>
      <c r="C12" s="109">
        <f t="shared" si="0"/>
        <v>79.91</v>
      </c>
      <c r="D12" s="112">
        <v>79.91</v>
      </c>
      <c r="E12" s="110"/>
      <c r="F12" s="110">
        <f t="shared" si="1"/>
        <v>86.1817</v>
      </c>
      <c r="G12" s="110">
        <v>86.1817</v>
      </c>
      <c r="H12" s="69"/>
      <c r="I12" s="110">
        <f t="shared" si="2"/>
        <v>7.84845451132525</v>
      </c>
      <c r="J12" s="110">
        <f t="shared" ref="J10:J25" si="3">(G12-D12)/D12*100</f>
        <v>7.84845451132525</v>
      </c>
      <c r="K12" s="110"/>
    </row>
    <row r="13" s="65" customFormat="1" ht="21" customHeight="1" spans="1:11">
      <c r="A13" s="107">
        <v>20805</v>
      </c>
      <c r="B13" s="108" t="s">
        <v>52</v>
      </c>
      <c r="C13" s="109">
        <f t="shared" si="0"/>
        <v>79.91</v>
      </c>
      <c r="D13" s="112">
        <v>79.91</v>
      </c>
      <c r="E13" s="110"/>
      <c r="F13" s="110">
        <f t="shared" si="1"/>
        <v>86.1817</v>
      </c>
      <c r="G13" s="110">
        <v>86.1817</v>
      </c>
      <c r="H13" s="69"/>
      <c r="I13" s="110">
        <f t="shared" si="2"/>
        <v>7.84845451132525</v>
      </c>
      <c r="J13" s="110">
        <f t="shared" si="3"/>
        <v>7.84845451132525</v>
      </c>
      <c r="K13" s="110"/>
    </row>
    <row r="14" s="65" customFormat="1" ht="21" customHeight="1" spans="1:11">
      <c r="A14" s="107">
        <v>2080505</v>
      </c>
      <c r="B14" s="108" t="s">
        <v>53</v>
      </c>
      <c r="C14" s="109">
        <f t="shared" si="0"/>
        <v>79.91</v>
      </c>
      <c r="D14" s="112">
        <v>79.91</v>
      </c>
      <c r="E14" s="110"/>
      <c r="F14" s="110">
        <f t="shared" si="1"/>
        <v>86.1817</v>
      </c>
      <c r="G14" s="110">
        <v>86.1817</v>
      </c>
      <c r="H14" s="69"/>
      <c r="I14" s="110">
        <f t="shared" si="2"/>
        <v>7.84845451132525</v>
      </c>
      <c r="J14" s="110">
        <f t="shared" si="3"/>
        <v>7.84845451132525</v>
      </c>
      <c r="K14" s="110"/>
    </row>
    <row r="15" s="65" customFormat="1" ht="21" customHeight="1" spans="1:11">
      <c r="A15" s="107">
        <v>2080506</v>
      </c>
      <c r="B15" s="108" t="s">
        <v>74</v>
      </c>
      <c r="C15" s="109">
        <f t="shared" si="0"/>
        <v>0.35</v>
      </c>
      <c r="D15" s="115">
        <v>0.35</v>
      </c>
      <c r="E15" s="110"/>
      <c r="F15" s="110">
        <f t="shared" si="1"/>
        <v>0</v>
      </c>
      <c r="G15" s="110"/>
      <c r="H15" s="69"/>
      <c r="I15" s="110"/>
      <c r="J15" s="110"/>
      <c r="K15" s="110"/>
    </row>
    <row r="16" s="65" customFormat="1" ht="21" customHeight="1" spans="1:11">
      <c r="A16" s="107">
        <v>210</v>
      </c>
      <c r="B16" s="108" t="s">
        <v>54</v>
      </c>
      <c r="C16" s="109">
        <f t="shared" si="0"/>
        <v>0</v>
      </c>
      <c r="D16" s="116"/>
      <c r="E16" s="116"/>
      <c r="F16" s="110">
        <f t="shared" si="1"/>
        <v>25.8545</v>
      </c>
      <c r="G16" s="110">
        <v>25.8545</v>
      </c>
      <c r="H16" s="117"/>
      <c r="I16" s="110"/>
      <c r="J16" s="110"/>
      <c r="K16" s="110"/>
    </row>
    <row r="17" s="65" customFormat="1" ht="21" customHeight="1" spans="1:11">
      <c r="A17" s="107">
        <v>21011</v>
      </c>
      <c r="B17" s="108" t="s">
        <v>55</v>
      </c>
      <c r="C17" s="109">
        <f t="shared" si="0"/>
        <v>0</v>
      </c>
      <c r="D17" s="116"/>
      <c r="E17" s="116"/>
      <c r="F17" s="110">
        <f t="shared" si="1"/>
        <v>25.8545</v>
      </c>
      <c r="G17" s="110">
        <v>25.8545</v>
      </c>
      <c r="H17" s="69"/>
      <c r="I17" s="110"/>
      <c r="J17" s="110"/>
      <c r="K17" s="110"/>
    </row>
    <row r="18" s="65" customFormat="1" ht="21" customHeight="1" spans="1:11">
      <c r="A18" s="107">
        <v>2101102</v>
      </c>
      <c r="B18" s="108" t="s">
        <v>56</v>
      </c>
      <c r="C18" s="109">
        <f t="shared" si="0"/>
        <v>0</v>
      </c>
      <c r="D18" s="116"/>
      <c r="E18" s="116"/>
      <c r="F18" s="110">
        <f t="shared" si="1"/>
        <v>25.8545</v>
      </c>
      <c r="G18" s="110">
        <v>25.8545</v>
      </c>
      <c r="H18" s="69"/>
      <c r="I18" s="110"/>
      <c r="J18" s="110"/>
      <c r="K18" s="110"/>
    </row>
    <row r="19" s="65" customFormat="1" ht="21" customHeight="1" spans="1:11">
      <c r="A19" s="107">
        <v>221</v>
      </c>
      <c r="B19" s="108" t="s">
        <v>57</v>
      </c>
      <c r="C19" s="109">
        <f t="shared" si="0"/>
        <v>31.82</v>
      </c>
      <c r="D19" s="111">
        <v>31.82</v>
      </c>
      <c r="E19" s="118"/>
      <c r="F19" s="110">
        <f t="shared" si="1"/>
        <v>34.47</v>
      </c>
      <c r="G19" s="110">
        <v>34.47</v>
      </c>
      <c r="H19" s="69"/>
      <c r="I19" s="110">
        <f t="shared" si="2"/>
        <v>8.32809553739786</v>
      </c>
      <c r="J19" s="110">
        <f t="shared" si="3"/>
        <v>8.32809553739786</v>
      </c>
      <c r="K19" s="110"/>
    </row>
    <row r="20" customFormat="1" ht="21" customHeight="1" spans="1:11">
      <c r="A20" s="107">
        <v>22102</v>
      </c>
      <c r="B20" s="108" t="s">
        <v>58</v>
      </c>
      <c r="C20" s="109">
        <f t="shared" si="0"/>
        <v>31.82</v>
      </c>
      <c r="D20" s="111">
        <v>31.82</v>
      </c>
      <c r="E20" s="110"/>
      <c r="F20" s="110">
        <f t="shared" si="1"/>
        <v>34.47</v>
      </c>
      <c r="G20" s="110">
        <v>34.47</v>
      </c>
      <c r="H20" s="69"/>
      <c r="I20" s="110">
        <f t="shared" si="2"/>
        <v>8.32809553739786</v>
      </c>
      <c r="J20" s="110">
        <f t="shared" si="3"/>
        <v>8.32809553739786</v>
      </c>
      <c r="K20" s="110"/>
    </row>
    <row r="21" ht="21" customHeight="1" spans="1:11">
      <c r="A21" s="107">
        <v>2210201</v>
      </c>
      <c r="B21" s="108" t="s">
        <v>59</v>
      </c>
      <c r="C21" s="109">
        <f t="shared" si="0"/>
        <v>31.82</v>
      </c>
      <c r="D21" s="111">
        <v>31.82</v>
      </c>
      <c r="E21" s="110"/>
      <c r="F21" s="110">
        <f t="shared" si="1"/>
        <v>34.47</v>
      </c>
      <c r="G21" s="110">
        <v>34.47</v>
      </c>
      <c r="H21" s="69"/>
      <c r="I21" s="110">
        <f t="shared" si="2"/>
        <v>8.32809553739786</v>
      </c>
      <c r="J21" s="110">
        <f t="shared" si="3"/>
        <v>8.32809553739786</v>
      </c>
      <c r="K21" s="110"/>
    </row>
    <row r="22" ht="21" customHeight="1" spans="1:11">
      <c r="A22" s="109" t="s">
        <v>60</v>
      </c>
      <c r="B22" s="119"/>
      <c r="C22" s="109">
        <f t="shared" ref="C22:H22" si="4">C7+C12+C16+C19</f>
        <v>652.93</v>
      </c>
      <c r="D22" s="109">
        <f t="shared" si="4"/>
        <v>645.09</v>
      </c>
      <c r="E22" s="109">
        <f t="shared" si="4"/>
        <v>7.84</v>
      </c>
      <c r="F22" s="109">
        <f t="shared" si="4"/>
        <v>761.9782</v>
      </c>
      <c r="G22" s="109">
        <f t="shared" si="4"/>
        <v>739.0862</v>
      </c>
      <c r="H22" s="109">
        <f t="shared" si="4"/>
        <v>22.892</v>
      </c>
      <c r="I22" s="110">
        <f t="shared" si="2"/>
        <v>16.7013615548374</v>
      </c>
      <c r="J22" s="110">
        <f t="shared" si="3"/>
        <v>14.5710210978313</v>
      </c>
      <c r="K22" s="110">
        <f>(H22-E22)/E22*100</f>
        <v>191.989795918367</v>
      </c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topLeftCell="A16" workbookViewId="0">
      <selection activeCell="G7" sqref="G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4" t="s">
        <v>75</v>
      </c>
      <c r="B1" s="95"/>
      <c r="C1" s="95"/>
    </row>
    <row r="2" ht="44.25" customHeight="1" spans="1:5">
      <c r="A2" s="96" t="s">
        <v>76</v>
      </c>
      <c r="B2" s="96"/>
      <c r="C2" s="96"/>
      <c r="D2" s="97"/>
      <c r="E2" s="97"/>
    </row>
    <row r="3" ht="20.25" customHeight="1" spans="3:3">
      <c r="C3" s="98" t="s">
        <v>2</v>
      </c>
    </row>
    <row r="4" ht="22.5" customHeight="1" spans="1:3">
      <c r="A4" s="99" t="s">
        <v>77</v>
      </c>
      <c r="B4" s="99" t="s">
        <v>6</v>
      </c>
      <c r="C4" s="99" t="s">
        <v>78</v>
      </c>
    </row>
    <row r="5" ht="22.5" customHeight="1" spans="1:3">
      <c r="A5" s="100" t="s">
        <v>79</v>
      </c>
      <c r="B5" s="101">
        <f>SUM(B6:B16)</f>
        <v>686.5742</v>
      </c>
      <c r="C5" s="102"/>
    </row>
    <row r="6" ht="22.5" customHeight="1" spans="1:3">
      <c r="A6" s="100" t="s">
        <v>80</v>
      </c>
      <c r="B6" s="101">
        <v>256.7148</v>
      </c>
      <c r="C6" s="102"/>
    </row>
    <row r="7" ht="22.5" customHeight="1" spans="1:3">
      <c r="A7" s="100" t="s">
        <v>81</v>
      </c>
      <c r="B7" s="101">
        <v>34.5888</v>
      </c>
      <c r="C7" s="102"/>
    </row>
    <row r="8" ht="22.5" customHeight="1" spans="1:3">
      <c r="A8" s="100" t="s">
        <v>82</v>
      </c>
      <c r="B8" s="101">
        <v>21.3929</v>
      </c>
      <c r="C8" s="102"/>
    </row>
    <row r="9" ht="22.5" customHeight="1" spans="1:3">
      <c r="A9" s="100" t="s">
        <v>83</v>
      </c>
      <c r="B9" s="101">
        <v>144.384</v>
      </c>
      <c r="C9" s="102"/>
    </row>
    <row r="10" ht="22.5" customHeight="1" spans="1:3">
      <c r="A10" s="100" t="s">
        <v>84</v>
      </c>
      <c r="B10" s="101">
        <v>86.1817</v>
      </c>
      <c r="C10" s="102"/>
    </row>
    <row r="11" ht="22.5" customHeight="1" spans="1:3">
      <c r="A11" s="100" t="s">
        <v>85</v>
      </c>
      <c r="B11" s="101"/>
      <c r="C11" s="102"/>
    </row>
    <row r="12" ht="22.5" customHeight="1" spans="1:3">
      <c r="A12" s="100" t="s">
        <v>86</v>
      </c>
      <c r="B12" s="101">
        <v>25.8545</v>
      </c>
      <c r="C12" s="102"/>
    </row>
    <row r="13" ht="22.5" customHeight="1" spans="1:3">
      <c r="A13" s="100" t="s">
        <v>87</v>
      </c>
      <c r="B13" s="101"/>
      <c r="C13" s="102"/>
    </row>
    <row r="14" ht="22.5" customHeight="1" spans="1:3">
      <c r="A14" s="100" t="s">
        <v>88</v>
      </c>
      <c r="B14" s="101">
        <v>2.4953</v>
      </c>
      <c r="C14" s="102"/>
    </row>
    <row r="15" ht="22.5" customHeight="1" spans="1:3">
      <c r="A15" s="100" t="s">
        <v>89</v>
      </c>
      <c r="B15" s="101">
        <v>34.4727</v>
      </c>
      <c r="C15" s="102"/>
    </row>
    <row r="16" ht="22.5" customHeight="1" spans="1:3">
      <c r="A16" s="100" t="s">
        <v>90</v>
      </c>
      <c r="B16" s="101">
        <v>80.4895</v>
      </c>
      <c r="C16" s="102"/>
    </row>
    <row r="17" ht="22.5" customHeight="1" spans="1:3">
      <c r="A17" s="100" t="s">
        <v>91</v>
      </c>
      <c r="B17" s="101">
        <f>SUM(B18:B44)</f>
        <v>52.5143</v>
      </c>
      <c r="C17" s="102"/>
    </row>
    <row r="18" ht="22.5" customHeight="1" spans="1:3">
      <c r="A18" s="100" t="s">
        <v>92</v>
      </c>
      <c r="B18" s="103">
        <v>4.45</v>
      </c>
      <c r="C18" s="104"/>
    </row>
    <row r="19" ht="22.5" customHeight="1" spans="1:3">
      <c r="A19" s="100" t="s">
        <v>93</v>
      </c>
      <c r="B19" s="103">
        <v>1.1</v>
      </c>
      <c r="C19" s="104"/>
    </row>
    <row r="20" ht="22.5" customHeight="1" spans="1:3">
      <c r="A20" s="100" t="s">
        <v>94</v>
      </c>
      <c r="B20" s="103"/>
      <c r="C20" s="104"/>
    </row>
    <row r="21" ht="22.5" customHeight="1" spans="1:3">
      <c r="A21" s="100" t="s">
        <v>95</v>
      </c>
      <c r="B21" s="103"/>
      <c r="C21" s="104"/>
    </row>
    <row r="22" ht="22.5" customHeight="1" spans="1:3">
      <c r="A22" s="100" t="s">
        <v>96</v>
      </c>
      <c r="B22" s="103">
        <v>0.823</v>
      </c>
      <c r="C22" s="104"/>
    </row>
    <row r="23" ht="22.5" customHeight="1" spans="1:3">
      <c r="A23" s="100" t="s">
        <v>97</v>
      </c>
      <c r="B23" s="103">
        <v>2.6</v>
      </c>
      <c r="C23" s="104"/>
    </row>
    <row r="24" ht="22.5" customHeight="1" spans="1:3">
      <c r="A24" s="100" t="s">
        <v>98</v>
      </c>
      <c r="B24" s="103"/>
      <c r="C24" s="104"/>
    </row>
    <row r="25" ht="22.5" customHeight="1" spans="1:3">
      <c r="A25" s="100" t="s">
        <v>99</v>
      </c>
      <c r="B25" s="103">
        <v>13.9708</v>
      </c>
      <c r="C25" s="104"/>
    </row>
    <row r="26" ht="22.5" customHeight="1" spans="1:3">
      <c r="A26" s="100" t="s">
        <v>100</v>
      </c>
      <c r="B26" s="103"/>
      <c r="C26" s="104"/>
    </row>
    <row r="27" ht="22.5" customHeight="1" spans="1:3">
      <c r="A27" s="100" t="s">
        <v>101</v>
      </c>
      <c r="B27" s="103">
        <v>0.4</v>
      </c>
      <c r="C27" s="104"/>
    </row>
    <row r="28" ht="22.5" customHeight="1" spans="1:3">
      <c r="A28" s="100" t="s">
        <v>102</v>
      </c>
      <c r="B28" s="103"/>
      <c r="C28" s="104"/>
    </row>
    <row r="29" ht="22.5" customHeight="1" spans="1:3">
      <c r="A29" s="100" t="s">
        <v>103</v>
      </c>
      <c r="B29" s="103">
        <v>8.5</v>
      </c>
      <c r="C29" s="104"/>
    </row>
    <row r="30" ht="22.5" customHeight="1" spans="1:3">
      <c r="A30" s="100" t="s">
        <v>104</v>
      </c>
      <c r="B30" s="103">
        <v>0.4</v>
      </c>
      <c r="C30" s="104"/>
    </row>
    <row r="31" ht="22.5" customHeight="1" spans="1:3">
      <c r="A31" s="100" t="s">
        <v>105</v>
      </c>
      <c r="B31" s="103"/>
      <c r="C31" s="104"/>
    </row>
    <row r="32" ht="22.5" customHeight="1" spans="1:3">
      <c r="A32" s="100" t="s">
        <v>106</v>
      </c>
      <c r="B32" s="103">
        <v>0.3</v>
      </c>
      <c r="C32" s="104"/>
    </row>
    <row r="33" ht="22.5" customHeight="1" spans="1:3">
      <c r="A33" s="100" t="s">
        <v>107</v>
      </c>
      <c r="B33" s="103"/>
      <c r="C33" s="104"/>
    </row>
    <row r="34" ht="22.5" customHeight="1" spans="1:3">
      <c r="A34" s="100" t="s">
        <v>108</v>
      </c>
      <c r="B34" s="103">
        <v>2.2455</v>
      </c>
      <c r="C34" s="104"/>
    </row>
    <row r="35" ht="22.5" customHeight="1" spans="1:3">
      <c r="A35" s="100" t="s">
        <v>109</v>
      </c>
      <c r="B35" s="103"/>
      <c r="C35" s="104"/>
    </row>
    <row r="36" ht="22.5" customHeight="1" spans="1:3">
      <c r="A36" s="100" t="s">
        <v>110</v>
      </c>
      <c r="B36" s="103"/>
      <c r="C36" s="104"/>
    </row>
    <row r="37" ht="22.5" customHeight="1" spans="1:3">
      <c r="A37" s="100" t="s">
        <v>111</v>
      </c>
      <c r="B37" s="103">
        <v>3.24</v>
      </c>
      <c r="C37" s="104"/>
    </row>
    <row r="38" ht="22.5" customHeight="1" spans="1:3">
      <c r="A38" s="100" t="s">
        <v>112</v>
      </c>
      <c r="B38" s="103"/>
      <c r="C38" s="104"/>
    </row>
    <row r="39" ht="22.5" customHeight="1" spans="1:3">
      <c r="A39" s="100" t="s">
        <v>113</v>
      </c>
      <c r="B39" s="101"/>
      <c r="C39" s="102"/>
    </row>
    <row r="40" ht="22.5" customHeight="1" spans="1:3">
      <c r="A40" s="100" t="s">
        <v>114</v>
      </c>
      <c r="B40" s="101">
        <v>8.985</v>
      </c>
      <c r="C40" s="102"/>
    </row>
    <row r="41" ht="22.5" customHeight="1" spans="1:3">
      <c r="A41" s="100" t="s">
        <v>115</v>
      </c>
      <c r="B41" s="101"/>
      <c r="C41" s="102"/>
    </row>
    <row r="42" ht="22.5" customHeight="1" spans="1:3">
      <c r="A42" s="100" t="s">
        <v>116</v>
      </c>
      <c r="B42" s="101"/>
      <c r="C42" s="102"/>
    </row>
    <row r="43" ht="22.5" customHeight="1" spans="1:3">
      <c r="A43" s="100" t="s">
        <v>117</v>
      </c>
      <c r="B43" s="101"/>
      <c r="C43" s="102"/>
    </row>
    <row r="44" ht="22.5" customHeight="1" spans="1:3">
      <c r="A44" s="105" t="s">
        <v>118</v>
      </c>
      <c r="B44" s="101">
        <v>5.5</v>
      </c>
      <c r="C44" s="102"/>
    </row>
    <row r="45" ht="22.5" customHeight="1" spans="1:3">
      <c r="A45" s="100" t="s">
        <v>119</v>
      </c>
      <c r="B45" s="101"/>
      <c r="C45" s="102"/>
    </row>
    <row r="46" ht="22.5" customHeight="1" spans="1:3">
      <c r="A46" s="100" t="s">
        <v>120</v>
      </c>
      <c r="B46" s="101"/>
      <c r="C46" s="102"/>
    </row>
    <row r="47" ht="22.5" customHeight="1" spans="1:3">
      <c r="A47" s="100" t="s">
        <v>121</v>
      </c>
      <c r="B47" s="101"/>
      <c r="C47" s="102"/>
    </row>
    <row r="48" ht="22.5" customHeight="1" spans="1:3">
      <c r="A48" s="100" t="s">
        <v>122</v>
      </c>
      <c r="B48" s="101"/>
      <c r="C48" s="102"/>
    </row>
    <row r="49" ht="22.5" customHeight="1" spans="1:3">
      <c r="A49" s="100" t="s">
        <v>123</v>
      </c>
      <c r="B49" s="101"/>
      <c r="C49" s="102"/>
    </row>
    <row r="50" ht="22.5" customHeight="1" spans="1:3">
      <c r="A50" s="100" t="s">
        <v>124</v>
      </c>
      <c r="B50" s="101"/>
      <c r="C50" s="102"/>
    </row>
    <row r="51" ht="22.5" customHeight="1" spans="1:3">
      <c r="A51" s="100" t="s">
        <v>125</v>
      </c>
      <c r="B51" s="101"/>
      <c r="C51" s="102"/>
    </row>
    <row r="52" ht="22.5" customHeight="1" spans="1:3">
      <c r="A52" s="100" t="s">
        <v>126</v>
      </c>
      <c r="B52" s="101"/>
      <c r="C52" s="102"/>
    </row>
    <row r="53" ht="22.5" customHeight="1" spans="1:3">
      <c r="A53" s="100" t="s">
        <v>127</v>
      </c>
      <c r="B53" s="101"/>
      <c r="C53" s="102"/>
    </row>
    <row r="54" ht="22.5" customHeight="1" spans="1:3">
      <c r="A54" s="100" t="s">
        <v>128</v>
      </c>
      <c r="B54" s="101"/>
      <c r="C54" s="102"/>
    </row>
    <row r="55" ht="22.5" customHeight="1" spans="1:3">
      <c r="A55" s="100" t="s">
        <v>129</v>
      </c>
      <c r="B55" s="101"/>
      <c r="C55" s="102"/>
    </row>
    <row r="56" ht="22.5" customHeight="1" spans="1:3">
      <c r="A56" s="100" t="s">
        <v>130</v>
      </c>
      <c r="B56" s="101"/>
      <c r="C56" s="102"/>
    </row>
    <row r="57" ht="22.5" customHeight="1" spans="1:3">
      <c r="A57" s="99" t="s">
        <v>60</v>
      </c>
      <c r="B57" s="101">
        <f>B45+B17+B5</f>
        <v>739.0885</v>
      </c>
      <c r="C57" s="102"/>
    </row>
  </sheetData>
  <mergeCells count="1">
    <mergeCell ref="A2:C2"/>
  </mergeCells>
  <printOptions horizontalCentered="1"/>
  <pageMargins left="0.590551181102362" right="0.590551181102362" top="0.78740157480315" bottom="0.590551181102362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7" workbookViewId="0">
      <selection activeCell="D5" sqref="D5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8" t="s">
        <v>131</v>
      </c>
    </row>
    <row r="2" ht="19.5" customHeight="1" spans="1:2">
      <c r="A2" s="82"/>
      <c r="B2" s="83"/>
    </row>
    <row r="3" ht="30" customHeight="1" spans="1:2">
      <c r="A3" s="84" t="s">
        <v>132</v>
      </c>
      <c r="B3" s="84"/>
    </row>
    <row r="4" ht="16.5" customHeight="1" spans="1:2">
      <c r="A4" s="85"/>
      <c r="B4" s="86" t="s">
        <v>2</v>
      </c>
    </row>
    <row r="5" ht="38.25" customHeight="1" spans="1:2">
      <c r="A5" s="87" t="s">
        <v>5</v>
      </c>
      <c r="B5" s="87" t="s">
        <v>72</v>
      </c>
    </row>
    <row r="6" ht="38.25" customHeight="1" spans="1:2">
      <c r="A6" s="88" t="s">
        <v>133</v>
      </c>
      <c r="B6" s="74">
        <v>0</v>
      </c>
    </row>
    <row r="7" ht="38.25" customHeight="1" spans="1:2">
      <c r="A7" s="74" t="s">
        <v>134</v>
      </c>
      <c r="B7" s="74">
        <v>0</v>
      </c>
    </row>
    <row r="8" ht="38.25" customHeight="1" spans="1:2">
      <c r="A8" s="74" t="s">
        <v>135</v>
      </c>
      <c r="B8" s="74">
        <v>0</v>
      </c>
    </row>
    <row r="9" ht="38.25" customHeight="1" spans="1:2">
      <c r="A9" s="89" t="s">
        <v>136</v>
      </c>
      <c r="B9" s="89">
        <v>0</v>
      </c>
    </row>
    <row r="10" ht="38.25" customHeight="1" spans="1:2">
      <c r="A10" s="90" t="s">
        <v>137</v>
      </c>
      <c r="B10" s="89">
        <v>0</v>
      </c>
    </row>
    <row r="11" ht="38.25" customHeight="1" spans="1:2">
      <c r="A11" s="91" t="s">
        <v>138</v>
      </c>
      <c r="B11" s="92">
        <v>0</v>
      </c>
    </row>
    <row r="12" ht="91.5" customHeight="1" spans="1:2">
      <c r="A12" s="93" t="s">
        <v>139</v>
      </c>
      <c r="B12" s="93"/>
    </row>
  </sheetData>
  <mergeCells count="2">
    <mergeCell ref="A3:B3"/>
    <mergeCell ref="A12:B12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F15" sqref="F15"/>
    </sheetView>
  </sheetViews>
  <sheetFormatPr defaultColWidth="6.875" defaultRowHeight="11.25"/>
  <cols>
    <col min="1" max="1" width="15.25" style="66" customWidth="1"/>
    <col min="2" max="2" width="20" style="66" customWidth="1"/>
    <col min="3" max="11" width="9.875" style="66" customWidth="1"/>
    <col min="12" max="16384" width="6.875" style="66"/>
  </cols>
  <sheetData>
    <row r="1" ht="16.5" customHeight="1" spans="1:11">
      <c r="A1" s="50" t="s">
        <v>140</v>
      </c>
      <c r="B1" s="51"/>
      <c r="C1" s="51"/>
      <c r="D1" s="51"/>
      <c r="E1" s="51"/>
      <c r="F1" s="51"/>
      <c r="G1" s="51"/>
      <c r="H1" s="51"/>
      <c r="I1" s="51"/>
      <c r="J1" s="78"/>
      <c r="K1" s="78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51"/>
      <c r="J2" s="78"/>
      <c r="K2" s="78"/>
    </row>
    <row r="3" ht="29.25" customHeight="1" spans="1:11">
      <c r="A3" s="67" t="s">
        <v>141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26.25" customHeight="1" spans="1:11">
      <c r="A4" s="68"/>
      <c r="B4" s="68"/>
      <c r="C4" s="68"/>
      <c r="D4" s="68"/>
      <c r="E4" s="68"/>
      <c r="F4" s="68"/>
      <c r="G4" s="68"/>
      <c r="H4" s="68"/>
      <c r="I4" s="68"/>
      <c r="J4" s="79" t="s">
        <v>2</v>
      </c>
      <c r="K4" s="79"/>
    </row>
    <row r="5" ht="26.25" customHeight="1" spans="1:11">
      <c r="A5" s="69" t="s">
        <v>39</v>
      </c>
      <c r="B5" s="69"/>
      <c r="C5" s="69" t="s">
        <v>71</v>
      </c>
      <c r="D5" s="69"/>
      <c r="E5" s="69"/>
      <c r="F5" s="69" t="s">
        <v>72</v>
      </c>
      <c r="G5" s="69"/>
      <c r="H5" s="69"/>
      <c r="I5" s="69" t="s">
        <v>142</v>
      </c>
      <c r="J5" s="69"/>
      <c r="K5" s="69"/>
    </row>
    <row r="6" s="65" customFormat="1" ht="27.75" customHeight="1" spans="1:11">
      <c r="A6" s="69" t="s">
        <v>44</v>
      </c>
      <c r="B6" s="69" t="s">
        <v>45</v>
      </c>
      <c r="C6" s="69" t="s">
        <v>60</v>
      </c>
      <c r="D6" s="69" t="s">
        <v>63</v>
      </c>
      <c r="E6" s="69" t="s">
        <v>64</v>
      </c>
      <c r="F6" s="69" t="s">
        <v>60</v>
      </c>
      <c r="G6" s="69" t="s">
        <v>63</v>
      </c>
      <c r="H6" s="69" t="s">
        <v>64</v>
      </c>
      <c r="I6" s="69" t="s">
        <v>60</v>
      </c>
      <c r="J6" s="69" t="s">
        <v>63</v>
      </c>
      <c r="K6" s="69" t="s">
        <v>64</v>
      </c>
    </row>
    <row r="7" s="65" customFormat="1" ht="30" customHeight="1" spans="1:11">
      <c r="A7" s="70"/>
      <c r="B7" s="71"/>
      <c r="C7" s="72"/>
      <c r="D7" s="72"/>
      <c r="E7" s="72"/>
      <c r="F7" s="72"/>
      <c r="G7" s="72"/>
      <c r="H7" s="72"/>
      <c r="I7" s="72"/>
      <c r="J7" s="72"/>
      <c r="K7" s="72"/>
    </row>
    <row r="8" s="65" customFormat="1" ht="30" customHeight="1" spans="1:11">
      <c r="A8" s="70"/>
      <c r="B8" s="71"/>
      <c r="C8" s="72"/>
      <c r="D8" s="72"/>
      <c r="E8" s="72"/>
      <c r="F8" s="72"/>
      <c r="G8" s="72"/>
      <c r="H8" s="72"/>
      <c r="I8" s="72"/>
      <c r="J8" s="72"/>
      <c r="K8" s="72"/>
    </row>
    <row r="9" s="65" customFormat="1" ht="30" customHeight="1" spans="1:11">
      <c r="A9" s="70"/>
      <c r="B9" s="71"/>
      <c r="C9" s="72"/>
      <c r="D9" s="72"/>
      <c r="E9" s="72"/>
      <c r="F9" s="72"/>
      <c r="G9" s="72"/>
      <c r="H9" s="72"/>
      <c r="I9" s="72"/>
      <c r="J9" s="72"/>
      <c r="K9" s="72"/>
    </row>
    <row r="10" s="65" customFormat="1" ht="30" customHeight="1" spans="1:11">
      <c r="A10" s="70"/>
      <c r="B10" s="71"/>
      <c r="C10" s="72"/>
      <c r="D10" s="72"/>
      <c r="E10" s="72"/>
      <c r="F10" s="72"/>
      <c r="G10" s="72"/>
      <c r="H10" s="72"/>
      <c r="I10" s="72"/>
      <c r="J10" s="72"/>
      <c r="K10" s="72"/>
    </row>
    <row r="11" customFormat="1" ht="30" customHeight="1" spans="1:11">
      <c r="A11" s="70"/>
      <c r="B11" s="73"/>
      <c r="C11" s="73"/>
      <c r="D11" s="73"/>
      <c r="E11" s="73"/>
      <c r="F11" s="73"/>
      <c r="G11" s="73"/>
      <c r="H11" s="73"/>
      <c r="I11" s="73"/>
      <c r="J11" s="80"/>
      <c r="K11" s="80"/>
    </row>
    <row r="12" customFormat="1" ht="30" customHeight="1" spans="1:11">
      <c r="A12" s="70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customFormat="1" ht="30" customHeight="1" spans="1:11">
      <c r="A13" s="70"/>
      <c r="B13" s="75"/>
      <c r="C13" s="75"/>
      <c r="D13" s="75"/>
      <c r="E13" s="75"/>
      <c r="F13" s="75"/>
      <c r="G13" s="75"/>
      <c r="H13" s="75"/>
      <c r="I13" s="75"/>
      <c r="J13" s="74"/>
      <c r="K13" s="74"/>
    </row>
    <row r="14" ht="30" customHeight="1" spans="1:11">
      <c r="A14" s="70"/>
      <c r="B14" s="74"/>
      <c r="C14" s="74"/>
      <c r="D14" s="74"/>
      <c r="E14" s="74"/>
      <c r="F14" s="74"/>
      <c r="G14" s="74"/>
      <c r="H14" s="74"/>
      <c r="I14" s="75"/>
      <c r="J14" s="74"/>
      <c r="K14" s="74"/>
    </row>
    <row r="15" ht="30" customHeight="1" spans="1:11">
      <c r="A15" s="70"/>
      <c r="B15" s="75"/>
      <c r="C15" s="75"/>
      <c r="D15" s="75"/>
      <c r="E15" s="75"/>
      <c r="F15" s="75"/>
      <c r="G15" s="75"/>
      <c r="H15" s="75"/>
      <c r="I15" s="75"/>
      <c r="J15" s="74"/>
      <c r="K15" s="74"/>
    </row>
    <row r="16" ht="30" customHeight="1" spans="1:11">
      <c r="A16" s="70"/>
      <c r="B16" s="75"/>
      <c r="C16" s="75"/>
      <c r="D16" s="75"/>
      <c r="E16" s="75"/>
      <c r="F16" s="75"/>
      <c r="G16" s="75"/>
      <c r="H16" s="75"/>
      <c r="I16" s="75"/>
      <c r="J16" s="74"/>
      <c r="K16" s="74"/>
    </row>
    <row r="17" ht="30" customHeight="1" spans="1:11">
      <c r="A17" s="76" t="s">
        <v>60</v>
      </c>
      <c r="B17" s="77"/>
      <c r="C17" s="72"/>
      <c r="D17" s="72"/>
      <c r="E17" s="72"/>
      <c r="F17" s="72"/>
      <c r="G17" s="72"/>
      <c r="H17" s="72"/>
      <c r="I17" s="72"/>
      <c r="J17" s="81"/>
      <c r="K17" s="81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G8" sqref="G8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50" t="s">
        <v>143</v>
      </c>
      <c r="B1" s="51"/>
      <c r="C1" s="51"/>
      <c r="D1" s="51"/>
      <c r="E1" s="51"/>
      <c r="F1" s="51"/>
      <c r="G1" s="51"/>
    </row>
    <row r="2" ht="22.5" spans="1:9">
      <c r="A2" s="52" t="s">
        <v>144</v>
      </c>
      <c r="B2" s="52"/>
      <c r="C2" s="52"/>
      <c r="D2" s="52"/>
      <c r="E2" s="52"/>
      <c r="F2" s="52"/>
      <c r="G2" s="52"/>
      <c r="H2" s="52"/>
      <c r="I2" s="52"/>
    </row>
    <row r="3" ht="20.25" customHeight="1" spans="1:9">
      <c r="A3" s="53"/>
      <c r="B3" s="54"/>
      <c r="C3" s="54"/>
      <c r="D3" s="54"/>
      <c r="E3" s="54"/>
      <c r="F3" s="54"/>
      <c r="G3" s="54"/>
      <c r="H3" s="55" t="s">
        <v>2</v>
      </c>
      <c r="I3" s="55"/>
    </row>
    <row r="4" ht="21" customHeight="1" spans="1:9">
      <c r="A4" s="56" t="s">
        <v>145</v>
      </c>
      <c r="B4" s="10" t="s">
        <v>146</v>
      </c>
      <c r="C4" s="57" t="s">
        <v>147</v>
      </c>
      <c r="D4" s="58" t="s">
        <v>148</v>
      </c>
      <c r="E4" s="58"/>
      <c r="F4" s="59" t="s">
        <v>149</v>
      </c>
      <c r="G4" s="10" t="s">
        <v>150</v>
      </c>
      <c r="H4" s="59" t="s">
        <v>151</v>
      </c>
      <c r="I4" s="59" t="s">
        <v>152</v>
      </c>
    </row>
    <row r="5" ht="21" customHeight="1" spans="1:9">
      <c r="A5" s="56"/>
      <c r="B5" s="10"/>
      <c r="C5" s="57"/>
      <c r="D5" s="10" t="s">
        <v>153</v>
      </c>
      <c r="E5" s="10" t="s">
        <v>154</v>
      </c>
      <c r="F5" s="59"/>
      <c r="G5" s="10"/>
      <c r="H5" s="59"/>
      <c r="I5" s="59"/>
    </row>
    <row r="6" ht="27.75" customHeight="1" spans="1:9">
      <c r="A6" s="60" t="s">
        <v>60</v>
      </c>
      <c r="B6" s="61"/>
      <c r="C6" s="62"/>
      <c r="D6" s="62"/>
      <c r="E6" s="62"/>
      <c r="F6" s="63"/>
      <c r="G6" s="61"/>
      <c r="H6" s="61" t="s">
        <v>155</v>
      </c>
      <c r="I6" s="61" t="s">
        <v>155</v>
      </c>
    </row>
    <row r="7" ht="27.75" customHeight="1" spans="1:9">
      <c r="A7" s="64"/>
      <c r="B7" s="61"/>
      <c r="C7" s="62"/>
      <c r="D7" s="62"/>
      <c r="E7" s="62"/>
      <c r="F7" s="63"/>
      <c r="G7" s="61"/>
      <c r="H7" s="61"/>
      <c r="I7" s="61"/>
    </row>
    <row r="8" ht="27.75" customHeight="1" spans="1:9">
      <c r="A8" s="64"/>
      <c r="B8" s="61"/>
      <c r="C8" s="62"/>
      <c r="D8" s="62"/>
      <c r="E8" s="62"/>
      <c r="F8" s="63"/>
      <c r="G8" s="61"/>
      <c r="H8" s="61"/>
      <c r="I8" s="61"/>
    </row>
    <row r="9" ht="27.75" customHeight="1" spans="1:9">
      <c r="A9" s="64"/>
      <c r="B9" s="61"/>
      <c r="C9" s="62"/>
      <c r="D9" s="62"/>
      <c r="E9" s="62"/>
      <c r="F9" s="63"/>
      <c r="G9" s="61"/>
      <c r="H9" s="61"/>
      <c r="I9" s="61"/>
    </row>
    <row r="10" ht="27.75" customHeight="1" spans="1:9">
      <c r="A10" s="64"/>
      <c r="B10" s="61"/>
      <c r="C10" s="62"/>
      <c r="D10" s="62"/>
      <c r="E10" s="62"/>
      <c r="F10" s="63"/>
      <c r="G10" s="61"/>
      <c r="H10" s="61"/>
      <c r="I10" s="61"/>
    </row>
    <row r="11" ht="27.75" customHeight="1" spans="1:9">
      <c r="A11" s="64"/>
      <c r="B11" s="61"/>
      <c r="C11" s="62"/>
      <c r="D11" s="62"/>
      <c r="E11" s="62"/>
      <c r="F11" s="63"/>
      <c r="G11" s="61"/>
      <c r="H11" s="61"/>
      <c r="I11" s="61"/>
    </row>
    <row r="12" ht="27.75" customHeight="1" spans="1:9">
      <c r="A12" s="64"/>
      <c r="B12" s="61"/>
      <c r="C12" s="62"/>
      <c r="D12" s="62"/>
      <c r="E12" s="62"/>
      <c r="F12" s="63"/>
      <c r="G12" s="61"/>
      <c r="H12" s="61"/>
      <c r="I12" s="61"/>
    </row>
    <row r="13" ht="27.75" customHeight="1" spans="1:9">
      <c r="A13" s="64"/>
      <c r="B13" s="61"/>
      <c r="C13" s="62"/>
      <c r="D13" s="62"/>
      <c r="E13" s="62"/>
      <c r="F13" s="63"/>
      <c r="G13" s="61"/>
      <c r="H13" s="61"/>
      <c r="I13" s="61"/>
    </row>
    <row r="14" ht="27.75" customHeight="1" spans="1:9">
      <c r="A14" s="64"/>
      <c r="B14" s="61"/>
      <c r="C14" s="62"/>
      <c r="D14" s="62"/>
      <c r="E14" s="62"/>
      <c r="F14" s="63"/>
      <c r="G14" s="61"/>
      <c r="H14" s="61"/>
      <c r="I14" s="61"/>
    </row>
    <row r="15" ht="27.75" customHeight="1" spans="1:9">
      <c r="A15" s="64"/>
      <c r="B15" s="61"/>
      <c r="C15" s="62"/>
      <c r="D15" s="62"/>
      <c r="E15" s="62"/>
      <c r="F15" s="63"/>
      <c r="G15" s="61"/>
      <c r="H15" s="61"/>
      <c r="I15" s="61"/>
    </row>
    <row r="16" ht="27.75" customHeight="1" spans="1:9">
      <c r="A16" s="64"/>
      <c r="B16" s="61"/>
      <c r="C16" s="62"/>
      <c r="D16" s="62"/>
      <c r="E16" s="62"/>
      <c r="F16" s="63"/>
      <c r="G16" s="61"/>
      <c r="H16" s="61"/>
      <c r="I16" s="61"/>
    </row>
    <row r="17" ht="27.75" customHeight="1" spans="1:9">
      <c r="A17" s="64"/>
      <c r="B17" s="61"/>
      <c r="C17" s="62"/>
      <c r="D17" s="62"/>
      <c r="E17" s="62"/>
      <c r="F17" s="63"/>
      <c r="G17" s="61"/>
      <c r="H17" s="61"/>
      <c r="I17" s="61"/>
    </row>
    <row r="18" ht="27.75" customHeight="1" spans="1:9">
      <c r="A18" s="64"/>
      <c r="B18" s="61"/>
      <c r="C18" s="62"/>
      <c r="D18" s="62"/>
      <c r="E18" s="62"/>
      <c r="F18" s="63"/>
      <c r="G18" s="61"/>
      <c r="H18" s="61"/>
      <c r="I18" s="61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WYX</cp:lastModifiedBy>
  <dcterms:created xsi:type="dcterms:W3CDTF">1996-12-17T01:32:00Z</dcterms:created>
  <cp:lastPrinted>2019-03-08T08:00:00Z</cp:lastPrinted>
  <dcterms:modified xsi:type="dcterms:W3CDTF">2019-03-26T02:38:59Z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