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647" firstSheet="3" activeTab="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<sst xmlns="http://schemas.openxmlformats.org/spreadsheetml/2006/main" count="363" uniqueCount="199">
  <si>
    <t>表1</t>
  </si>
  <si>
    <t>孝义市柱濮中心校2019年部门收支总表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</si>
  <si>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</si>
  <si>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</si>
  <si>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</si>
  <si>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</si>
  <si>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</si>
  <si>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</si>
  <si>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</si>
  <si>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</si>
  <si>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</si>
  <si>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</si>
  <si>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</si>
  <si>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</si>
  <si>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</si>
  <si>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</si>
  <si>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</si>
  <si>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</si>
  <si>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</si>
  <si>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</si>
  <si>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</si>
  <si>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</si>
  <si>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</si>
  <si>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</si>
  <si>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</si>
  <si>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</si>
  <si>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</si>
  <si>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</si>
  <si>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</si>
  <si>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</si>
  <si>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</si>
  <si>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</si>
  <si>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</si>
  <si>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</si>
  <si>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</si>
  <si>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</si>
  <si>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</si>
  <si>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</si>
  <si>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孝义市柱濮中心校2019年部门收入总表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</si>
  <si>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</si>
  <si>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</si>
  <si>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</si>
  <si>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</si>
  <si>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</si>
  <si>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</si>
  <si>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</si>
  <si>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</si>
  <si>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</si>
  <si>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</si>
  <si>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</si>
  <si>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</si>
  <si>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</si>
  <si>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2050299</t>
  </si>
  <si>
    <t xml:space="preserve">    其他普通教育支出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</si>
  <si>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</si>
  <si>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</si>
  <si>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</si>
  <si>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</si>
  <si>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</si>
  <si>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</si>
  <si>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</si>
  <si>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</si>
  <si>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</si>
  <si>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</si>
  <si>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</si>
  <si>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</si>
  <si>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</si>
  <si>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</si>
  <si>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</si>
  <si>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</si>
  <si>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</si>
  <si>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</si>
  <si>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</si>
  <si>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</si>
  <si>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</si>
  <si>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其他支出</t>
  </si>
  <si>
    <t>22960</t>
  </si>
  <si>
    <t xml:space="preserve">  彩票公益金安排的支出</t>
  </si>
  <si>
    <t>2296004</t>
  </si>
  <si>
    <t xml:space="preserve">    用于教育事业的彩票公益金支出</t>
  </si>
  <si>
    <t>合计</t>
  </si>
  <si>
    <t>表3</t>
  </si>
  <si>
    <t>孝义市柱濮中心校2019年部门支出总表</t>
  </si>
  <si>
    <t>基本支出</t>
  </si>
  <si>
    <t>项目支出</t>
  </si>
  <si>
    <t>表4</t>
  </si>
  <si>
    <t>孝义市柱濮中心校2019年财政拨款收支总表</t>
  </si>
  <si>
    <t>小计</t>
  </si>
  <si>
    <t>政府性基金预算</t>
  </si>
  <si>
    <t>表5</t>
  </si>
  <si>
    <t>孝义市柱濮中心校2019年一般公共预算支出表</t>
  </si>
  <si>
    <t>2018年预算数</t>
  </si>
  <si>
    <t>2019年预算数</t>
  </si>
  <si>
    <t>2019年预算数比2018年预算数增减%</t>
  </si>
  <si>
    <t>表6</t>
  </si>
  <si>
    <t>孝义市柱濮中心校2019年一般公共预算基本支出经济科目表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</si>
  <si>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</si>
  <si>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</si>
  <si>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</si>
  <si>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</si>
  <si>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</si>
  <si>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</si>
  <si>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</si>
  <si>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</si>
  <si>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</si>
  <si>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</si>
  <si>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</si>
  <si>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</si>
  <si>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</si>
  <si>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</si>
  <si>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</si>
  <si>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</si>
  <si>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</si>
  <si>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</si>
  <si>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</si>
  <si>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</si>
  <si>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</si>
  <si>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</si>
  <si>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</si>
  <si>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</si>
  <si>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</si>
  <si>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</si>
  <si>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</si>
  <si>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</si>
  <si>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</si>
  <si>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</si>
  <si>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</si>
  <si>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</si>
  <si>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</si>
  <si>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</si>
  <si>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</si>
  <si>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</si>
  <si>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</si>
  <si>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</si>
  <si>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</si>
  <si>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</si>
  <si>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</si>
  <si>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</si>
  <si>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</si>
  <si>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</si>
  <si>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</si>
  <si>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</si>
  <si>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</si>
  <si>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</si>
  <si>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</si>
  <si>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</si>
  <si>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</si>
  <si>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</si>
  <si>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</si>
  <si>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</si>
  <si>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孝义市柱濮中心校2019年一般公共预算“三公”经费支出情况统计表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</si>
  <si>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</si>
  <si>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</si>
  <si>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</si>
  <si>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</si>
  <si>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</si>
  <si>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</si>
  <si>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</si>
  <si>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</si>
  <si>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孝义市柱濮中心校2019年政府性基金预算支出表</t>
  </si>
  <si>
    <t>2019年预算比2018年预算数增减</t>
  </si>
  <si>
    <t>表9</t>
  </si>
  <si>
    <t>孝义市柱濮中心校2019年一般公共预算重点项目绩效目标表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</si>
  <si>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</si>
  <si>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</si>
  <si>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</si>
  <si>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</si>
  <si>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</si>
  <si>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</si>
  <si>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</si>
  <si>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</si>
  <si>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</si>
  <si>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</si>
  <si>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</si>
  <si>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</si>
  <si>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孝义市柱濮中心校2019年政府采购预算表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</si>
  <si>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</si>
  <si>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</si>
  <si>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</si>
  <si>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</si>
  <si>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</si>
  <si>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</si>
  <si>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</si>
  <si>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</si>
  <si>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</si>
  <si>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</si>
  <si>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</si>
  <si>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</si>
  <si>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</si>
  <si>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</si>
  <si>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</si>
  <si>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</si>
  <si>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</si>
  <si>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孝义市柱濮中心校2019年政府购买服务支出预算表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</si>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</sst>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#\ ??/??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4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7" workbookViewId="0">
      <selection activeCell="D29" sqref="D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80" t="s">
        <v>1</v>
      </c>
      <c r="B3" s="80"/>
      <c r="C3" s="80"/>
      <c r="D3" s="80"/>
      <c r="E3" s="80"/>
      <c r="F3" s="80"/>
      <c r="G3" s="80"/>
      <c r="H3" s="80"/>
    </row>
    <row r="4" ht="14.25" customHeight="1" spans="1:8">
      <c r="A4" s="108"/>
      <c r="B4" s="108"/>
      <c r="C4" s="108"/>
      <c r="D4" s="108"/>
      <c r="E4" s="108"/>
      <c r="F4" s="108"/>
      <c r="G4" s="108"/>
      <c r="H4" s="82" t="s">
        <v>2</v>
      </c>
    </row>
    <row r="5" ht="24" customHeight="1" spans="1:8">
      <c r="A5" s="124" t="s">
        <v>3</v>
      </c>
      <c r="B5" s="63"/>
      <c r="C5" s="63"/>
      <c r="D5" s="63"/>
      <c r="E5" s="124" t="s">
        <v>4</v>
      </c>
      <c r="F5" s="63"/>
      <c r="G5" s="63"/>
      <c r="H5" s="63"/>
    </row>
    <row r="6" ht="24" customHeight="1" spans="1:8">
      <c r="A6" s="125" t="s">
        <v>5</v>
      </c>
      <c r="B6" s="111" t="s">
        <v>6</v>
      </c>
      <c r="C6" s="119"/>
      <c r="D6" s="112"/>
      <c r="E6" s="115" t="s">
        <v>7</v>
      </c>
      <c r="F6" s="111" t="s">
        <v>6</v>
      </c>
      <c r="G6" s="119"/>
      <c r="H6" s="112"/>
    </row>
    <row r="7" ht="48.75" customHeight="1" spans="1:8">
      <c r="A7" s="114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70" t="s">
        <v>11</v>
      </c>
      <c r="B8" s="100">
        <v>740.42</v>
      </c>
      <c r="C8" s="100">
        <v>692</v>
      </c>
      <c r="D8" s="75">
        <f>(C8-B8)/B8*100</f>
        <v>-6.53953161719024</v>
      </c>
      <c r="E8" s="68" t="s">
        <v>12</v>
      </c>
      <c r="F8" s="68"/>
      <c r="G8" s="68"/>
      <c r="H8" s="76"/>
    </row>
    <row r="9" ht="24" customHeight="1" spans="1:8">
      <c r="A9" s="70" t="s">
        <v>13</v>
      </c>
      <c r="B9" s="100">
        <v>2.8</v>
      </c>
      <c r="C9" s="100">
        <v>2.5</v>
      </c>
      <c r="D9" s="75">
        <f>(C9-B9)/B9*100</f>
        <v>-10.7142857142857</v>
      </c>
      <c r="E9" s="68" t="s">
        <v>14</v>
      </c>
      <c r="F9" s="68"/>
      <c r="G9" s="68"/>
      <c r="H9" s="76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6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6"/>
    </row>
    <row r="12" ht="24" customHeight="1" spans="1:8">
      <c r="A12" s="70"/>
      <c r="B12" s="70"/>
      <c r="C12" s="70"/>
      <c r="D12" s="70"/>
      <c r="E12" s="68" t="s">
        <v>19</v>
      </c>
      <c r="F12" s="66">
        <v>609.88</v>
      </c>
      <c r="G12" s="66">
        <v>544.46</v>
      </c>
      <c r="H12" s="75">
        <f>(G12-F12)/F12*100</f>
        <v>-10.726700334492</v>
      </c>
    </row>
    <row r="13" ht="24" customHeight="1" spans="1:8">
      <c r="A13" s="70"/>
      <c r="B13" s="70"/>
      <c r="C13" s="70"/>
      <c r="D13" s="70"/>
      <c r="E13" s="68" t="s">
        <v>20</v>
      </c>
      <c r="F13" s="68"/>
      <c r="G13" s="66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100"/>
      <c r="H14" s="75"/>
    </row>
    <row r="15" ht="24" customHeight="1" spans="1:8">
      <c r="A15" s="70"/>
      <c r="B15" s="70"/>
      <c r="C15" s="70"/>
      <c r="D15" s="70"/>
      <c r="E15" s="70" t="s">
        <v>22</v>
      </c>
      <c r="F15" s="109">
        <v>96.34</v>
      </c>
      <c r="G15" s="109">
        <v>97.44</v>
      </c>
      <c r="H15" s="75">
        <f>(G15-F15)/F15*100</f>
        <v>1.14178949553664</v>
      </c>
    </row>
    <row r="16" ht="24" customHeight="1" spans="1:8">
      <c r="A16" s="70"/>
      <c r="B16" s="70"/>
      <c r="C16" s="70"/>
      <c r="D16" s="70"/>
      <c r="E16" s="68" t="s">
        <v>23</v>
      </c>
      <c r="F16" s="120"/>
      <c r="G16" s="109">
        <v>21.47</v>
      </c>
      <c r="H16" s="75"/>
    </row>
    <row r="17" ht="24" customHeight="1" spans="1:8">
      <c r="A17" s="70"/>
      <c r="B17" s="70"/>
      <c r="C17" s="70"/>
      <c r="D17" s="70"/>
      <c r="E17" s="68" t="s">
        <v>24</v>
      </c>
      <c r="F17" s="120"/>
      <c r="G17" s="121"/>
      <c r="H17" s="75"/>
    </row>
    <row r="18" ht="24" customHeight="1" spans="1:8">
      <c r="A18" s="70"/>
      <c r="B18" s="70"/>
      <c r="C18" s="70"/>
      <c r="D18" s="70"/>
      <c r="E18" s="70" t="s">
        <v>25</v>
      </c>
      <c r="F18" s="122"/>
      <c r="G18" s="109"/>
      <c r="H18" s="75"/>
    </row>
    <row r="19" ht="24" customHeight="1" spans="1:8">
      <c r="A19" s="70"/>
      <c r="B19" s="70"/>
      <c r="C19" s="70"/>
      <c r="D19" s="70"/>
      <c r="E19" s="70" t="s">
        <v>26</v>
      </c>
      <c r="F19" s="70"/>
      <c r="G19" s="100"/>
      <c r="H19" s="75"/>
    </row>
    <row r="20" ht="24" customHeight="1" spans="1:8">
      <c r="A20" s="70"/>
      <c r="B20" s="70"/>
      <c r="C20" s="70"/>
      <c r="D20" s="70"/>
      <c r="E20" s="70" t="s">
        <v>27</v>
      </c>
      <c r="F20" s="70"/>
      <c r="G20" s="100"/>
      <c r="H20" s="75"/>
    </row>
    <row r="21" ht="24" customHeight="1" spans="1:8">
      <c r="A21" s="70"/>
      <c r="B21" s="70"/>
      <c r="C21" s="70"/>
      <c r="D21" s="70"/>
      <c r="E21" s="70" t="s">
        <v>28</v>
      </c>
      <c r="F21" s="70"/>
      <c r="G21" s="100"/>
      <c r="H21" s="75"/>
    </row>
    <row r="22" ht="24" customHeight="1" spans="1:8">
      <c r="A22" s="70"/>
      <c r="B22" s="70"/>
      <c r="C22" s="70"/>
      <c r="D22" s="70"/>
      <c r="E22" s="70" t="s">
        <v>29</v>
      </c>
      <c r="F22" s="70"/>
      <c r="G22" s="100"/>
      <c r="H22" s="75"/>
    </row>
    <row r="23" ht="24" customHeight="1" spans="1:8">
      <c r="A23" s="70"/>
      <c r="B23" s="70"/>
      <c r="C23" s="70"/>
      <c r="D23" s="70"/>
      <c r="E23" s="70" t="s">
        <v>30</v>
      </c>
      <c r="F23" s="70"/>
      <c r="G23" s="100"/>
      <c r="H23" s="75"/>
    </row>
    <row r="24" ht="24" customHeight="1" spans="1:8">
      <c r="A24" s="70"/>
      <c r="B24" s="70"/>
      <c r="C24" s="70"/>
      <c r="D24" s="70"/>
      <c r="E24" s="70" t="s">
        <v>31</v>
      </c>
      <c r="F24" s="70"/>
      <c r="G24" s="100"/>
      <c r="H24" s="75"/>
    </row>
    <row r="25" ht="24" customHeight="1" spans="1:8">
      <c r="A25" s="70"/>
      <c r="B25" s="70"/>
      <c r="C25" s="70"/>
      <c r="D25" s="70"/>
      <c r="E25" s="70" t="s">
        <v>32</v>
      </c>
      <c r="F25" s="100">
        <v>34.2</v>
      </c>
      <c r="G25" s="100">
        <v>28.63</v>
      </c>
      <c r="H25" s="75">
        <f>(G25-F25)/F25*100</f>
        <v>-16.2865497076023</v>
      </c>
    </row>
    <row r="26" ht="24" customHeight="1" spans="1:8">
      <c r="A26" s="70"/>
      <c r="B26" s="70"/>
      <c r="C26" s="70"/>
      <c r="D26" s="70"/>
      <c r="E26" s="70" t="s">
        <v>33</v>
      </c>
      <c r="F26" s="70"/>
      <c r="G26" s="100"/>
      <c r="H26" s="75"/>
    </row>
    <row r="27" ht="24" customHeight="1" spans="1:8">
      <c r="A27" s="70"/>
      <c r="B27" s="70"/>
      <c r="C27" s="70"/>
      <c r="D27" s="70"/>
      <c r="E27" s="70" t="s">
        <v>34</v>
      </c>
      <c r="F27" s="100">
        <v>2.8</v>
      </c>
      <c r="G27" s="100">
        <v>2.5</v>
      </c>
      <c r="H27" s="75">
        <f>(G27-F27)/F27*100</f>
        <v>-10.7142857142857</v>
      </c>
    </row>
    <row r="28" ht="24" customHeight="1" spans="1:8">
      <c r="A28" s="70"/>
      <c r="B28" s="70"/>
      <c r="C28" s="70"/>
      <c r="D28" s="70"/>
      <c r="E28" s="96"/>
      <c r="F28" s="96"/>
      <c r="G28" s="97"/>
      <c r="H28" s="75"/>
    </row>
    <row r="29" ht="24" customHeight="1" spans="1:8">
      <c r="A29" s="63" t="s">
        <v>35</v>
      </c>
      <c r="B29" s="63">
        <f t="shared" ref="B29:F29" si="0">SUM(B8:B28)</f>
        <v>743.22</v>
      </c>
      <c r="C29" s="123">
        <f t="shared" si="0"/>
        <v>694.5</v>
      </c>
      <c r="D29" s="75">
        <f>(C29-B29)/B29*100</f>
        <v>-6.55525954629854</v>
      </c>
      <c r="E29" s="63" t="s">
        <v>36</v>
      </c>
      <c r="F29" s="63">
        <f t="shared" si="0"/>
        <v>743.22</v>
      </c>
      <c r="G29" s="123">
        <f>SUM(G12:G28)</f>
        <v>694.5</v>
      </c>
      <c r="H29" s="75">
        <f>(G29-F29)/F29*100</f>
        <v>-6.55525954629854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176</v>
      </c>
      <c r="B4" s="31" t="s">
        <v>177</v>
      </c>
      <c r="C4" s="31" t="s">
        <v>178</v>
      </c>
      <c r="D4" s="31" t="s">
        <v>179</v>
      </c>
      <c r="E4" s="8" t="s">
        <v>180</v>
      </c>
      <c r="F4" s="8"/>
      <c r="G4" s="8"/>
      <c r="H4" s="8"/>
      <c r="I4" s="8"/>
      <c r="J4" s="8"/>
      <c r="K4" s="8"/>
      <c r="L4" s="8"/>
      <c r="M4" s="8"/>
      <c r="N4" s="40" t="s">
        <v>181</v>
      </c>
    </row>
    <row r="5" ht="37.5" customHeight="1" spans="1:14">
      <c r="A5" s="9"/>
      <c r="B5" s="31"/>
      <c r="C5" s="31"/>
      <c r="D5" s="31"/>
      <c r="E5" s="10" t="s">
        <v>182</v>
      </c>
      <c r="F5" s="8" t="s">
        <v>40</v>
      </c>
      <c r="G5" s="8"/>
      <c r="H5" s="8"/>
      <c r="I5" s="8"/>
      <c r="J5" s="41"/>
      <c r="K5" s="41"/>
      <c r="L5" s="23" t="s">
        <v>183</v>
      </c>
      <c r="M5" s="23" t="s">
        <v>184</v>
      </c>
      <c r="N5" s="42"/>
    </row>
    <row r="6" ht="78.75" customHeight="1" spans="1:14">
      <c r="A6" s="13"/>
      <c r="B6" s="31"/>
      <c r="C6" s="31"/>
      <c r="D6" s="31"/>
      <c r="E6" s="10"/>
      <c r="F6" s="14" t="s">
        <v>185</v>
      </c>
      <c r="G6" s="10" t="s">
        <v>186</v>
      </c>
      <c r="H6" s="10" t="s">
        <v>187</v>
      </c>
      <c r="I6" s="10" t="s">
        <v>188</v>
      </c>
      <c r="J6" s="10" t="s">
        <v>189</v>
      </c>
      <c r="K6" s="24" t="s">
        <v>190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194</v>
      </c>
      <c r="B4" s="7" t="s">
        <v>195</v>
      </c>
      <c r="C4" s="8" t="s">
        <v>180</v>
      </c>
      <c r="D4" s="8"/>
      <c r="E4" s="8"/>
      <c r="F4" s="8"/>
      <c r="G4" s="8"/>
      <c r="H4" s="8"/>
      <c r="I4" s="8"/>
      <c r="J4" s="8"/>
      <c r="K4" s="8"/>
      <c r="L4" s="7" t="s">
        <v>97</v>
      </c>
    </row>
    <row r="5" ht="25.5" customHeight="1" spans="1:12">
      <c r="A5" s="9"/>
      <c r="B5" s="9"/>
      <c r="C5" s="10" t="s">
        <v>182</v>
      </c>
      <c r="D5" s="11" t="s">
        <v>196</v>
      </c>
      <c r="E5" s="12"/>
      <c r="F5" s="12"/>
      <c r="G5" s="12"/>
      <c r="H5" s="12"/>
      <c r="I5" s="22"/>
      <c r="J5" s="23" t="s">
        <v>183</v>
      </c>
      <c r="K5" s="23" t="s">
        <v>184</v>
      </c>
      <c r="L5" s="9"/>
    </row>
    <row r="6" ht="81" customHeight="1" spans="1:12">
      <c r="A6" s="13"/>
      <c r="B6" s="13"/>
      <c r="C6" s="10"/>
      <c r="D6" s="14" t="s">
        <v>185</v>
      </c>
      <c r="E6" s="10" t="s">
        <v>186</v>
      </c>
      <c r="F6" s="10" t="s">
        <v>187</v>
      </c>
      <c r="G6" s="10" t="s">
        <v>188</v>
      </c>
      <c r="H6" s="10" t="s">
        <v>189</v>
      </c>
      <c r="I6" s="24" t="s">
        <v>197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198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6" sqref="A6:C22"/>
    </sheetView>
  </sheetViews>
  <sheetFormatPr defaultColWidth="6.875" defaultRowHeight="11.25" outlineLevelCol="6"/>
  <cols>
    <col min="1" max="1" width="16" style="60" customWidth="1"/>
    <col min="2" max="2" width="34.1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3"/>
      <c r="E1" s="73"/>
      <c r="F1" s="73"/>
      <c r="G1" s="73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0" t="s">
        <v>2</v>
      </c>
    </row>
    <row r="4" ht="26.25" customHeight="1" spans="1:7">
      <c r="A4" s="63" t="s">
        <v>39</v>
      </c>
      <c r="B4" s="63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59" customFormat="1" ht="47.25" customHeight="1" spans="1:7">
      <c r="A5" s="63" t="s">
        <v>44</v>
      </c>
      <c r="B5" s="63" t="s">
        <v>45</v>
      </c>
      <c r="C5" s="117"/>
      <c r="D5" s="116"/>
      <c r="E5" s="116"/>
      <c r="F5" s="116"/>
      <c r="G5" s="117"/>
    </row>
    <row r="6" s="59" customFormat="1" ht="25.5" customHeight="1" spans="1:7">
      <c r="A6" s="64" t="s">
        <v>46</v>
      </c>
      <c r="B6" s="65" t="s">
        <v>47</v>
      </c>
      <c r="C6" s="66">
        <v>544.46</v>
      </c>
      <c r="D6" s="66">
        <v>544.46</v>
      </c>
      <c r="E6" s="75"/>
      <c r="F6" s="75"/>
      <c r="G6" s="75"/>
    </row>
    <row r="7" s="59" customFormat="1" ht="25.5" customHeight="1" spans="1:7">
      <c r="A7" s="64" t="s">
        <v>48</v>
      </c>
      <c r="B7" s="65" t="s">
        <v>49</v>
      </c>
      <c r="C7" s="66">
        <v>544.46</v>
      </c>
      <c r="D7" s="66">
        <v>544.46</v>
      </c>
      <c r="E7" s="75"/>
      <c r="F7" s="75"/>
      <c r="G7" s="75"/>
    </row>
    <row r="8" s="59" customFormat="1" ht="25.5" customHeight="1" spans="1:7">
      <c r="A8" s="64" t="s">
        <v>50</v>
      </c>
      <c r="B8" s="65" t="s">
        <v>51</v>
      </c>
      <c r="C8" s="66">
        <v>543.38</v>
      </c>
      <c r="D8" s="66">
        <v>543.38</v>
      </c>
      <c r="E8" s="75"/>
      <c r="F8" s="75"/>
      <c r="G8" s="75"/>
    </row>
    <row r="9" s="59" customFormat="1" ht="25.5" customHeight="1" spans="1:7">
      <c r="A9" s="64" t="s">
        <v>52</v>
      </c>
      <c r="B9" s="65" t="s">
        <v>53</v>
      </c>
      <c r="C9" s="66">
        <v>1.08</v>
      </c>
      <c r="D9" s="66">
        <v>1.08</v>
      </c>
      <c r="E9" s="75"/>
      <c r="F9" s="75"/>
      <c r="G9" s="75"/>
    </row>
    <row r="10" s="59" customFormat="1" ht="25.5" customHeight="1" spans="1:7">
      <c r="A10" s="64" t="s">
        <v>54</v>
      </c>
      <c r="B10" s="65" t="s">
        <v>55</v>
      </c>
      <c r="C10" s="101">
        <v>97.44</v>
      </c>
      <c r="D10" s="101">
        <v>97.44</v>
      </c>
      <c r="E10" s="75"/>
      <c r="F10" s="75"/>
      <c r="G10" s="75"/>
    </row>
    <row r="11" customFormat="1" ht="25.5" customHeight="1" spans="1:7">
      <c r="A11" s="64" t="s">
        <v>56</v>
      </c>
      <c r="B11" s="65" t="s">
        <v>57</v>
      </c>
      <c r="C11" s="101">
        <v>97.44</v>
      </c>
      <c r="D11" s="101">
        <v>97.44</v>
      </c>
      <c r="E11" s="118"/>
      <c r="F11" s="118"/>
      <c r="G11" s="118"/>
    </row>
    <row r="12" customFormat="1" ht="25.5" customHeight="1" spans="1:7">
      <c r="A12" s="64" t="s">
        <v>58</v>
      </c>
      <c r="B12" s="65" t="s">
        <v>59</v>
      </c>
      <c r="C12" s="100">
        <v>71.58</v>
      </c>
      <c r="D12" s="100">
        <v>71.58</v>
      </c>
      <c r="E12" s="100"/>
      <c r="F12" s="100"/>
      <c r="G12" s="100"/>
    </row>
    <row r="13" customFormat="1" ht="25.5" customHeight="1" spans="1:7">
      <c r="A13" s="64" t="s">
        <v>60</v>
      </c>
      <c r="B13" s="65" t="s">
        <v>61</v>
      </c>
      <c r="C13" s="66">
        <v>25.86</v>
      </c>
      <c r="D13" s="66">
        <v>25.86</v>
      </c>
      <c r="E13" s="100"/>
      <c r="F13" s="100"/>
      <c r="G13" s="100"/>
    </row>
    <row r="14" customFormat="1" ht="25.5" customHeight="1" spans="1:7">
      <c r="A14" s="64" t="s">
        <v>62</v>
      </c>
      <c r="B14" s="65" t="s">
        <v>63</v>
      </c>
      <c r="C14" s="66">
        <v>21.47</v>
      </c>
      <c r="D14" s="66">
        <v>21.47</v>
      </c>
      <c r="E14" s="100"/>
      <c r="F14" s="100"/>
      <c r="G14" s="100"/>
    </row>
    <row r="15" customFormat="1" ht="25.5" customHeight="1" spans="1:7">
      <c r="A15" s="64" t="s">
        <v>64</v>
      </c>
      <c r="B15" s="65" t="s">
        <v>65</v>
      </c>
      <c r="C15" s="66">
        <v>21.47</v>
      </c>
      <c r="D15" s="66">
        <v>21.47</v>
      </c>
      <c r="E15" s="100"/>
      <c r="F15" s="100"/>
      <c r="G15" s="100"/>
    </row>
    <row r="16" customFormat="1" ht="25.5" customHeight="1" spans="1:7">
      <c r="A16" s="64" t="s">
        <v>66</v>
      </c>
      <c r="B16" s="65" t="s">
        <v>67</v>
      </c>
      <c r="C16" s="66">
        <v>21.47</v>
      </c>
      <c r="D16" s="66">
        <v>21.47</v>
      </c>
      <c r="E16" s="100"/>
      <c r="F16" s="100"/>
      <c r="G16" s="100"/>
    </row>
    <row r="17" customFormat="1" ht="25.5" customHeight="1" spans="1:7">
      <c r="A17" s="64" t="s">
        <v>68</v>
      </c>
      <c r="B17" s="65" t="s">
        <v>69</v>
      </c>
      <c r="C17" s="66">
        <v>28.63</v>
      </c>
      <c r="D17" s="66">
        <v>28.63</v>
      </c>
      <c r="E17" s="100"/>
      <c r="F17" s="100"/>
      <c r="G17" s="100"/>
    </row>
    <row r="18" customFormat="1" ht="25.5" customHeight="1" spans="1:7">
      <c r="A18" s="64" t="s">
        <v>70</v>
      </c>
      <c r="B18" s="65" t="s">
        <v>71</v>
      </c>
      <c r="C18" s="66">
        <v>28.63</v>
      </c>
      <c r="D18" s="66">
        <v>28.63</v>
      </c>
      <c r="E18" s="100"/>
      <c r="F18" s="100"/>
      <c r="G18" s="100"/>
    </row>
    <row r="19" customFormat="1" ht="25.5" customHeight="1" spans="1:7">
      <c r="A19" s="64" t="s">
        <v>72</v>
      </c>
      <c r="B19" s="65" t="s">
        <v>73</v>
      </c>
      <c r="C19" s="66">
        <v>28.63</v>
      </c>
      <c r="D19" s="66">
        <v>28.63</v>
      </c>
      <c r="E19" s="100"/>
      <c r="F19" s="100"/>
      <c r="G19" s="100"/>
    </row>
    <row r="20" customFormat="1" ht="25.5" customHeight="1" spans="1:7">
      <c r="A20" s="64" t="s">
        <v>74</v>
      </c>
      <c r="B20" s="65" t="s">
        <v>75</v>
      </c>
      <c r="C20" s="66">
        <v>2.5</v>
      </c>
      <c r="D20" s="100"/>
      <c r="E20" s="66">
        <v>2.5</v>
      </c>
      <c r="F20" s="100"/>
      <c r="G20" s="100"/>
    </row>
    <row r="21" customFormat="1" ht="25.5" customHeight="1" spans="1:7">
      <c r="A21" s="64" t="s">
        <v>76</v>
      </c>
      <c r="B21" s="65" t="s">
        <v>77</v>
      </c>
      <c r="C21" s="66">
        <v>2.5</v>
      </c>
      <c r="D21" s="100"/>
      <c r="E21" s="66">
        <v>2.5</v>
      </c>
      <c r="F21" s="100"/>
      <c r="G21" s="100"/>
    </row>
    <row r="22" customFormat="1" ht="25.5" customHeight="1" spans="1:7">
      <c r="A22" s="64" t="s">
        <v>78</v>
      </c>
      <c r="B22" s="65" t="s">
        <v>79</v>
      </c>
      <c r="C22" s="66">
        <v>2.5</v>
      </c>
      <c r="D22" s="100"/>
      <c r="E22" s="66">
        <v>2.5</v>
      </c>
      <c r="F22" s="100"/>
      <c r="G22" s="100"/>
    </row>
    <row r="23" ht="25.5" customHeight="1" spans="1:7">
      <c r="A23" s="71" t="s">
        <v>80</v>
      </c>
      <c r="B23" s="72"/>
      <c r="C23" s="66">
        <f>D23+E23</f>
        <v>694.5</v>
      </c>
      <c r="D23" s="100">
        <f>D6+D10+D14+D17</f>
        <v>692</v>
      </c>
      <c r="E23" s="100">
        <f>E20</f>
        <v>2.5</v>
      </c>
      <c r="F23" s="100"/>
      <c r="G23" s="100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C24" sqref="C24:E24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81</v>
      </c>
      <c r="B1" s="45"/>
      <c r="C1" s="45"/>
      <c r="D1" s="73"/>
      <c r="E1" s="73"/>
    </row>
    <row r="2" ht="16.5" customHeight="1" spans="1:5">
      <c r="A2" s="45"/>
      <c r="B2" s="45"/>
      <c r="C2" s="45"/>
      <c r="D2" s="73"/>
      <c r="E2" s="73"/>
    </row>
    <row r="3" ht="29.25" customHeight="1" spans="1:5">
      <c r="A3" s="61" t="s">
        <v>82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0" t="s">
        <v>2</v>
      </c>
    </row>
    <row r="5" ht="26.25" customHeight="1" spans="1:5">
      <c r="A5" s="111" t="s">
        <v>39</v>
      </c>
      <c r="B5" s="112"/>
      <c r="C5" s="113" t="s">
        <v>36</v>
      </c>
      <c r="D5" s="113" t="s">
        <v>83</v>
      </c>
      <c r="E5" s="113" t="s">
        <v>84</v>
      </c>
    </row>
    <row r="6" s="59" customFormat="1" ht="27.75" customHeight="1" spans="1:5">
      <c r="A6" s="63" t="s">
        <v>44</v>
      </c>
      <c r="B6" s="63" t="s">
        <v>45</v>
      </c>
      <c r="C6" s="114"/>
      <c r="D6" s="114"/>
      <c r="E6" s="114"/>
    </row>
    <row r="7" s="59" customFormat="1" ht="30" customHeight="1" spans="1:5">
      <c r="A7" s="64" t="s">
        <v>46</v>
      </c>
      <c r="B7" s="65" t="s">
        <v>47</v>
      </c>
      <c r="C7" s="66">
        <v>544.46</v>
      </c>
      <c r="D7" s="76">
        <v>543.83</v>
      </c>
      <c r="E7" s="76">
        <v>0.63</v>
      </c>
    </row>
    <row r="8" s="59" customFormat="1" ht="30" customHeight="1" spans="1:5">
      <c r="A8" s="64" t="s">
        <v>48</v>
      </c>
      <c r="B8" s="65" t="s">
        <v>49</v>
      </c>
      <c r="C8" s="66">
        <v>544.46</v>
      </c>
      <c r="D8" s="76">
        <v>543.83</v>
      </c>
      <c r="E8" s="76">
        <v>0.63</v>
      </c>
    </row>
    <row r="9" s="59" customFormat="1" ht="30" customHeight="1" spans="1:5">
      <c r="A9" s="64" t="s">
        <v>50</v>
      </c>
      <c r="B9" s="65" t="s">
        <v>51</v>
      </c>
      <c r="C9" s="66">
        <v>543.38</v>
      </c>
      <c r="D9" s="76">
        <v>542.75</v>
      </c>
      <c r="E9" s="76">
        <v>0.63</v>
      </c>
    </row>
    <row r="10" s="59" customFormat="1" ht="30" customHeight="1" spans="1:5">
      <c r="A10" s="64" t="s">
        <v>52</v>
      </c>
      <c r="B10" s="65" t="s">
        <v>53</v>
      </c>
      <c r="C10" s="66">
        <v>1.08</v>
      </c>
      <c r="D10" s="66">
        <v>1.08</v>
      </c>
      <c r="E10" s="76"/>
    </row>
    <row r="11" customFormat="1" ht="30" customHeight="1" spans="1:5">
      <c r="A11" s="64" t="s">
        <v>54</v>
      </c>
      <c r="B11" s="65" t="s">
        <v>55</v>
      </c>
      <c r="C11" s="101">
        <v>97.44</v>
      </c>
      <c r="D11" s="101">
        <v>97.44</v>
      </c>
      <c r="E11" s="77"/>
    </row>
    <row r="12" customFormat="1" ht="30" customHeight="1" spans="1:5">
      <c r="A12" s="64" t="s">
        <v>56</v>
      </c>
      <c r="B12" s="65" t="s">
        <v>57</v>
      </c>
      <c r="C12" s="101">
        <v>97.44</v>
      </c>
      <c r="D12" s="101">
        <v>97.44</v>
      </c>
      <c r="E12" s="70"/>
    </row>
    <row r="13" customFormat="1" ht="30" customHeight="1" spans="1:5">
      <c r="A13" s="64" t="s">
        <v>58</v>
      </c>
      <c r="B13" s="65" t="s">
        <v>59</v>
      </c>
      <c r="C13" s="100">
        <v>71.58</v>
      </c>
      <c r="D13" s="100">
        <v>71.58</v>
      </c>
      <c r="E13" s="70"/>
    </row>
    <row r="14" customFormat="1" ht="30" customHeight="1" spans="1:5">
      <c r="A14" s="64" t="s">
        <v>60</v>
      </c>
      <c r="B14" s="65" t="s">
        <v>61</v>
      </c>
      <c r="C14" s="66">
        <v>25.86</v>
      </c>
      <c r="D14" s="66">
        <v>25.86</v>
      </c>
      <c r="E14" s="70"/>
    </row>
    <row r="15" customFormat="1" ht="30" customHeight="1" spans="1:5">
      <c r="A15" s="64" t="s">
        <v>62</v>
      </c>
      <c r="B15" s="65" t="s">
        <v>63</v>
      </c>
      <c r="C15" s="66">
        <v>21.47</v>
      </c>
      <c r="D15" s="66">
        <v>21.47</v>
      </c>
      <c r="E15" s="70"/>
    </row>
    <row r="16" customFormat="1" ht="30" customHeight="1" spans="1:5">
      <c r="A16" s="64" t="s">
        <v>64</v>
      </c>
      <c r="B16" s="65" t="s">
        <v>65</v>
      </c>
      <c r="C16" s="66">
        <v>21.47</v>
      </c>
      <c r="D16" s="66">
        <v>21.47</v>
      </c>
      <c r="E16" s="70"/>
    </row>
    <row r="17" customFormat="1" ht="30" customHeight="1" spans="1:5">
      <c r="A17" s="64" t="s">
        <v>66</v>
      </c>
      <c r="B17" s="65" t="s">
        <v>67</v>
      </c>
      <c r="C17" s="66">
        <v>21.47</v>
      </c>
      <c r="D17" s="66">
        <v>21.47</v>
      </c>
      <c r="E17" s="70"/>
    </row>
    <row r="18" customFormat="1" ht="30" customHeight="1" spans="1:5">
      <c r="A18" s="64" t="s">
        <v>68</v>
      </c>
      <c r="B18" s="65" t="s">
        <v>69</v>
      </c>
      <c r="C18" s="66">
        <v>28.63</v>
      </c>
      <c r="D18" s="66">
        <v>28.63</v>
      </c>
      <c r="E18" s="70"/>
    </row>
    <row r="19" customFormat="1" ht="30" customHeight="1" spans="1:5">
      <c r="A19" s="64" t="s">
        <v>70</v>
      </c>
      <c r="B19" s="65" t="s">
        <v>71</v>
      </c>
      <c r="C19" s="66">
        <v>28.63</v>
      </c>
      <c r="D19" s="66">
        <v>28.63</v>
      </c>
      <c r="E19" s="70"/>
    </row>
    <row r="20" customFormat="1" ht="30" customHeight="1" spans="1:5">
      <c r="A20" s="64" t="s">
        <v>72</v>
      </c>
      <c r="B20" s="65" t="s">
        <v>73</v>
      </c>
      <c r="C20" s="66">
        <v>28.63</v>
      </c>
      <c r="D20" s="66">
        <v>28.63</v>
      </c>
      <c r="E20" s="70"/>
    </row>
    <row r="21" customFormat="1" ht="30" customHeight="1" spans="1:5">
      <c r="A21" s="64" t="s">
        <v>74</v>
      </c>
      <c r="B21" s="65" t="s">
        <v>75</v>
      </c>
      <c r="C21" s="66"/>
      <c r="D21" s="70"/>
      <c r="E21" s="66">
        <v>2.5</v>
      </c>
    </row>
    <row r="22" customFormat="1" ht="30" customHeight="1" spans="1:5">
      <c r="A22" s="64" t="s">
        <v>76</v>
      </c>
      <c r="B22" s="65" t="s">
        <v>77</v>
      </c>
      <c r="C22" s="66"/>
      <c r="D22" s="70"/>
      <c r="E22" s="66">
        <v>2.5</v>
      </c>
    </row>
    <row r="23" ht="30" customHeight="1" spans="1:5">
      <c r="A23" s="64" t="s">
        <v>78</v>
      </c>
      <c r="B23" s="65" t="s">
        <v>79</v>
      </c>
      <c r="C23" s="66"/>
      <c r="D23" s="70"/>
      <c r="E23" s="66">
        <v>2.5</v>
      </c>
    </row>
    <row r="24" ht="30" customHeight="1" spans="1:5">
      <c r="A24" s="71" t="s">
        <v>80</v>
      </c>
      <c r="B24" s="72"/>
      <c r="C24" s="66">
        <f>D24+E24</f>
        <v>694.5</v>
      </c>
      <c r="D24" s="70">
        <f>D7+D11+D15+D18</f>
        <v>691.37</v>
      </c>
      <c r="E24" s="70">
        <f>E7+E21</f>
        <v>3.13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G26" sqref="G26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85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80" t="s">
        <v>86</v>
      </c>
      <c r="B3" s="80"/>
      <c r="C3" s="80"/>
      <c r="D3" s="80"/>
      <c r="E3" s="80"/>
      <c r="F3" s="80"/>
    </row>
    <row r="4" ht="14.25" customHeight="1" spans="1:6">
      <c r="A4" s="108"/>
      <c r="B4" s="108"/>
      <c r="C4" s="108"/>
      <c r="D4" s="108"/>
      <c r="E4" s="108"/>
      <c r="F4" s="82" t="s">
        <v>2</v>
      </c>
    </row>
    <row r="5" ht="24" customHeight="1" spans="1:6">
      <c r="A5" s="124" t="s">
        <v>3</v>
      </c>
      <c r="B5" s="63"/>
      <c r="C5" s="124" t="s">
        <v>4</v>
      </c>
      <c r="D5" s="63"/>
      <c r="E5" s="63"/>
      <c r="F5" s="63"/>
    </row>
    <row r="6" ht="24" customHeight="1" spans="1:6">
      <c r="A6" s="124" t="s">
        <v>5</v>
      </c>
      <c r="B6" s="124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87</v>
      </c>
      <c r="E7" s="63" t="s">
        <v>40</v>
      </c>
      <c r="F7" s="63" t="s">
        <v>88</v>
      </c>
    </row>
    <row r="8" ht="28.5" customHeight="1" spans="1:6">
      <c r="A8" s="70" t="s">
        <v>11</v>
      </c>
      <c r="B8" s="75">
        <v>692</v>
      </c>
      <c r="C8" s="68" t="s">
        <v>12</v>
      </c>
      <c r="D8" s="66"/>
      <c r="E8" s="66"/>
      <c r="F8" s="75"/>
    </row>
    <row r="9" ht="28.5" customHeight="1" spans="1:6">
      <c r="A9" s="70" t="s">
        <v>13</v>
      </c>
      <c r="B9" s="75">
        <v>2.5</v>
      </c>
      <c r="C9" s="68" t="s">
        <v>14</v>
      </c>
      <c r="D9" s="66"/>
      <c r="E9" s="66"/>
      <c r="F9" s="75"/>
    </row>
    <row r="10" ht="28.5" customHeight="1" spans="1:6">
      <c r="A10" s="70"/>
      <c r="B10" s="100"/>
      <c r="C10" s="68" t="s">
        <v>16</v>
      </c>
      <c r="D10" s="66"/>
      <c r="E10" s="66"/>
      <c r="F10" s="75"/>
    </row>
    <row r="11" ht="28.5" customHeight="1" spans="1:6">
      <c r="A11" s="70"/>
      <c r="B11" s="100"/>
      <c r="C11" s="70" t="s">
        <v>18</v>
      </c>
      <c r="D11" s="100"/>
      <c r="E11" s="100"/>
      <c r="F11" s="75"/>
    </row>
    <row r="12" ht="28.5" customHeight="1" spans="1:6">
      <c r="A12" s="70"/>
      <c r="B12" s="100"/>
      <c r="C12" s="68" t="s">
        <v>19</v>
      </c>
      <c r="D12" s="66">
        <v>544.46</v>
      </c>
      <c r="E12" s="66">
        <v>544.46</v>
      </c>
      <c r="F12" s="75"/>
    </row>
    <row r="13" ht="28.5" customHeight="1" spans="1:6">
      <c r="A13" s="70"/>
      <c r="B13" s="100"/>
      <c r="C13" s="68" t="s">
        <v>20</v>
      </c>
      <c r="D13" s="66"/>
      <c r="E13" s="66"/>
      <c r="F13" s="75"/>
    </row>
    <row r="14" ht="28.5" customHeight="1" spans="1:6">
      <c r="A14" s="70"/>
      <c r="B14" s="100"/>
      <c r="C14" s="70" t="s">
        <v>21</v>
      </c>
      <c r="D14" s="100"/>
      <c r="E14" s="100"/>
      <c r="F14" s="100"/>
    </row>
    <row r="15" ht="28.5" customHeight="1" spans="1:6">
      <c r="A15" s="70"/>
      <c r="B15" s="100"/>
      <c r="C15" s="70" t="s">
        <v>22</v>
      </c>
      <c r="D15" s="109">
        <v>97.44</v>
      </c>
      <c r="E15" s="109">
        <v>97.44</v>
      </c>
      <c r="F15" s="100"/>
    </row>
    <row r="16" ht="28.5" customHeight="1" spans="1:6">
      <c r="A16" s="70"/>
      <c r="B16" s="100"/>
      <c r="C16" s="68" t="s">
        <v>23</v>
      </c>
      <c r="D16" s="109">
        <v>21.47</v>
      </c>
      <c r="E16" s="109">
        <v>21.47</v>
      </c>
      <c r="F16" s="100"/>
    </row>
    <row r="17" ht="28.5" customHeight="1" spans="1:6">
      <c r="A17" s="70"/>
      <c r="B17" s="100"/>
      <c r="C17" s="68" t="s">
        <v>24</v>
      </c>
      <c r="D17" s="66"/>
      <c r="E17" s="66"/>
      <c r="F17" s="100"/>
    </row>
    <row r="18" ht="28.5" customHeight="1" spans="1:6">
      <c r="A18" s="70"/>
      <c r="B18" s="100"/>
      <c r="C18" s="70" t="s">
        <v>25</v>
      </c>
      <c r="D18" s="100"/>
      <c r="E18" s="100"/>
      <c r="F18" s="100"/>
    </row>
    <row r="19" ht="28.5" customHeight="1" spans="1:6">
      <c r="A19" s="70"/>
      <c r="B19" s="100"/>
      <c r="C19" s="70" t="s">
        <v>26</v>
      </c>
      <c r="D19" s="100"/>
      <c r="E19" s="100"/>
      <c r="F19" s="100"/>
    </row>
    <row r="20" ht="28.5" customHeight="1" spans="1:6">
      <c r="A20" s="70"/>
      <c r="B20" s="100"/>
      <c r="C20" s="70" t="s">
        <v>27</v>
      </c>
      <c r="D20" s="100"/>
      <c r="E20" s="100"/>
      <c r="F20" s="100"/>
    </row>
    <row r="21" ht="28.5" customHeight="1" spans="1:6">
      <c r="A21" s="70"/>
      <c r="B21" s="100"/>
      <c r="C21" s="70" t="s">
        <v>28</v>
      </c>
      <c r="D21" s="100"/>
      <c r="E21" s="100"/>
      <c r="F21" s="100"/>
    </row>
    <row r="22" ht="28.5" customHeight="1" spans="1:6">
      <c r="A22" s="70"/>
      <c r="B22" s="100"/>
      <c r="C22" s="70" t="s">
        <v>29</v>
      </c>
      <c r="D22" s="100"/>
      <c r="E22" s="100"/>
      <c r="F22" s="100"/>
    </row>
    <row r="23" ht="28.5" customHeight="1" spans="1:6">
      <c r="A23" s="70"/>
      <c r="B23" s="100"/>
      <c r="C23" s="70" t="s">
        <v>30</v>
      </c>
      <c r="D23" s="100"/>
      <c r="E23" s="100"/>
      <c r="F23" s="100"/>
    </row>
    <row r="24" ht="28.5" customHeight="1" spans="1:6">
      <c r="A24" s="70"/>
      <c r="B24" s="100"/>
      <c r="C24" s="70" t="s">
        <v>31</v>
      </c>
      <c r="D24" s="100"/>
      <c r="E24" s="100"/>
      <c r="F24" s="100"/>
    </row>
    <row r="25" ht="28.5" customHeight="1" spans="1:6">
      <c r="A25" s="70"/>
      <c r="B25" s="100"/>
      <c r="C25" s="70" t="s">
        <v>32</v>
      </c>
      <c r="D25" s="100">
        <v>28.63</v>
      </c>
      <c r="E25" s="100">
        <v>28.63</v>
      </c>
      <c r="F25" s="100"/>
    </row>
    <row r="26" ht="28.5" customHeight="1" spans="1:6">
      <c r="A26" s="70"/>
      <c r="B26" s="100"/>
      <c r="C26" s="70" t="s">
        <v>33</v>
      </c>
      <c r="D26" s="100"/>
      <c r="E26" s="100"/>
      <c r="F26" s="100"/>
    </row>
    <row r="27" ht="28.5" customHeight="1" spans="1:6">
      <c r="A27" s="70"/>
      <c r="B27" s="100"/>
      <c r="C27" s="70" t="s">
        <v>34</v>
      </c>
      <c r="D27" s="100">
        <v>2.5</v>
      </c>
      <c r="E27" s="100"/>
      <c r="F27" s="100">
        <v>2.5</v>
      </c>
    </row>
    <row r="28" ht="28.5" customHeight="1" spans="1:6">
      <c r="A28" s="70"/>
      <c r="B28" s="100"/>
      <c r="C28" s="70"/>
      <c r="D28" s="100"/>
      <c r="E28" s="100"/>
      <c r="F28" s="100"/>
    </row>
    <row r="29" ht="28.5" customHeight="1" spans="1:6">
      <c r="A29" s="63" t="s">
        <v>35</v>
      </c>
      <c r="B29" s="75">
        <v>694.5</v>
      </c>
      <c r="C29" s="63" t="s">
        <v>36</v>
      </c>
      <c r="D29" s="75">
        <v>694.5</v>
      </c>
      <c r="E29" s="75">
        <f>SUM(E12:E28)</f>
        <v>692</v>
      </c>
      <c r="F29" s="100">
        <f>SUM(F27:F28)</f>
        <v>2.5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4" workbookViewId="0">
      <selection activeCell="K10" sqref="K10"/>
    </sheetView>
  </sheetViews>
  <sheetFormatPr defaultColWidth="6.875" defaultRowHeight="11.25"/>
  <cols>
    <col min="1" max="1" width="16.375" style="60" customWidth="1"/>
    <col min="2" max="2" width="24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73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3"/>
      <c r="J2" s="73"/>
      <c r="K2" s="73"/>
    </row>
    <row r="3" ht="29.25" customHeight="1" spans="1:1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4" t="s">
        <v>2</v>
      </c>
      <c r="K4" s="74"/>
    </row>
    <row r="5" ht="26.25" customHeight="1" spans="1:11">
      <c r="A5" s="63" t="s">
        <v>39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93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80</v>
      </c>
      <c r="D6" s="63" t="s">
        <v>83</v>
      </c>
      <c r="E6" s="63" t="s">
        <v>84</v>
      </c>
      <c r="F6" s="63" t="s">
        <v>80</v>
      </c>
      <c r="G6" s="63" t="s">
        <v>83</v>
      </c>
      <c r="H6" s="63" t="s">
        <v>84</v>
      </c>
      <c r="I6" s="63" t="s">
        <v>80</v>
      </c>
      <c r="J6" s="63" t="s">
        <v>83</v>
      </c>
      <c r="K6" s="63" t="s">
        <v>84</v>
      </c>
    </row>
    <row r="7" s="59" customFormat="1" ht="30.75" customHeight="1" spans="1:11">
      <c r="A7" s="64" t="s">
        <v>46</v>
      </c>
      <c r="B7" s="65" t="s">
        <v>47</v>
      </c>
      <c r="C7" s="66">
        <v>609.8776</v>
      </c>
      <c r="D7" s="66">
        <v>607.3776</v>
      </c>
      <c r="E7" s="66">
        <v>2.5</v>
      </c>
      <c r="F7" s="66">
        <v>544.46</v>
      </c>
      <c r="G7" s="76">
        <v>543.83</v>
      </c>
      <c r="H7" s="76">
        <v>0.63</v>
      </c>
      <c r="I7" s="75">
        <f>(F7-C7)/C7*100</f>
        <v>-10.7263490247879</v>
      </c>
      <c r="J7" s="75">
        <f>(G7-D7)/D7*100</f>
        <v>-10.4626183119035</v>
      </c>
      <c r="K7" s="75">
        <f>(H7-E7)/E7*100</f>
        <v>-74.8</v>
      </c>
    </row>
    <row r="8" s="59" customFormat="1" ht="30.75" customHeight="1" spans="1:11">
      <c r="A8" s="64" t="s">
        <v>48</v>
      </c>
      <c r="B8" s="65" t="s">
        <v>49</v>
      </c>
      <c r="C8" s="66">
        <v>609.8776</v>
      </c>
      <c r="D8" s="66">
        <v>607.3776</v>
      </c>
      <c r="E8" s="66">
        <v>2.5</v>
      </c>
      <c r="F8" s="66">
        <v>544.46</v>
      </c>
      <c r="G8" s="76">
        <v>543.83</v>
      </c>
      <c r="H8" s="76">
        <v>0.63</v>
      </c>
      <c r="I8" s="75">
        <f t="shared" ref="I8:I21" si="0">(F8-C8)/C8*100</f>
        <v>-10.7263490247879</v>
      </c>
      <c r="J8" s="75">
        <f t="shared" ref="J8:J21" si="1">(G8-D8)/D8*100</f>
        <v>-10.4626183119035</v>
      </c>
      <c r="K8" s="75">
        <f>(H8-E8)/E8*100</f>
        <v>-74.8</v>
      </c>
    </row>
    <row r="9" s="59" customFormat="1" ht="30.75" customHeight="1" spans="1:11">
      <c r="A9" s="64" t="s">
        <v>50</v>
      </c>
      <c r="B9" s="65" t="s">
        <v>51</v>
      </c>
      <c r="C9" s="66">
        <v>604.9376</v>
      </c>
      <c r="D9" s="66">
        <v>602.4376</v>
      </c>
      <c r="E9" s="66">
        <v>2.5</v>
      </c>
      <c r="F9" s="66">
        <v>543.38</v>
      </c>
      <c r="G9" s="76">
        <v>542.75</v>
      </c>
      <c r="H9" s="76">
        <v>0.63</v>
      </c>
      <c r="I9" s="75">
        <f t="shared" si="0"/>
        <v>-10.175859460546</v>
      </c>
      <c r="J9" s="75">
        <f t="shared" si="1"/>
        <v>-9.90768172504505</v>
      </c>
      <c r="K9" s="75">
        <f>(H9-E9)/E9*100</f>
        <v>-74.8</v>
      </c>
    </row>
    <row r="10" s="59" customFormat="1" ht="30.75" customHeight="1" spans="1:11">
      <c r="A10" s="64" t="s">
        <v>52</v>
      </c>
      <c r="B10" s="65" t="s">
        <v>53</v>
      </c>
      <c r="C10" s="100">
        <v>4.44</v>
      </c>
      <c r="D10" s="100">
        <v>4.44</v>
      </c>
      <c r="E10" s="100"/>
      <c r="F10" s="66">
        <v>1.08</v>
      </c>
      <c r="G10" s="66">
        <v>1.08</v>
      </c>
      <c r="H10" s="76"/>
      <c r="I10" s="75">
        <f t="shared" si="0"/>
        <v>-75.6756756756757</v>
      </c>
      <c r="J10" s="75">
        <f t="shared" si="1"/>
        <v>-75.6756756756757</v>
      </c>
      <c r="K10" s="75"/>
    </row>
    <row r="11" s="59" customFormat="1" ht="30.75" customHeight="1" spans="1:11">
      <c r="A11" s="64" t="s">
        <v>54</v>
      </c>
      <c r="B11" s="65" t="s">
        <v>55</v>
      </c>
      <c r="C11" s="100">
        <v>96.3356</v>
      </c>
      <c r="D11" s="100">
        <v>96.3356</v>
      </c>
      <c r="E11" s="68"/>
      <c r="F11" s="101">
        <v>97.44</v>
      </c>
      <c r="G11" s="101">
        <v>97.44</v>
      </c>
      <c r="H11" s="77"/>
      <c r="I11" s="75">
        <f t="shared" si="0"/>
        <v>1.14640901182948</v>
      </c>
      <c r="J11" s="75">
        <f t="shared" si="1"/>
        <v>1.14640901182948</v>
      </c>
      <c r="K11" s="75"/>
    </row>
    <row r="12" s="59" customFormat="1" ht="30.75" customHeight="1" spans="1:11">
      <c r="A12" s="64" t="s">
        <v>56</v>
      </c>
      <c r="B12" s="65" t="s">
        <v>57</v>
      </c>
      <c r="C12" s="66">
        <v>96.3356</v>
      </c>
      <c r="D12" s="66">
        <v>96.3356</v>
      </c>
      <c r="E12" s="68"/>
      <c r="F12" s="101">
        <v>97.44</v>
      </c>
      <c r="G12" s="101">
        <v>97.44</v>
      </c>
      <c r="H12" s="70"/>
      <c r="I12" s="75">
        <f t="shared" si="0"/>
        <v>1.14640901182948</v>
      </c>
      <c r="J12" s="75">
        <f t="shared" si="1"/>
        <v>1.14640901182948</v>
      </c>
      <c r="K12" s="75"/>
    </row>
    <row r="13" s="59" customFormat="1" ht="30.75" customHeight="1" spans="1:11">
      <c r="A13" s="64" t="s">
        <v>58</v>
      </c>
      <c r="B13" s="65" t="s">
        <v>59</v>
      </c>
      <c r="C13" s="66">
        <v>85.51</v>
      </c>
      <c r="D13" s="66">
        <v>85.51</v>
      </c>
      <c r="E13" s="68"/>
      <c r="F13" s="100">
        <v>71.58</v>
      </c>
      <c r="G13" s="100">
        <v>71.58</v>
      </c>
      <c r="H13" s="70"/>
      <c r="I13" s="75">
        <f t="shared" si="0"/>
        <v>-16.2904923400772</v>
      </c>
      <c r="J13" s="75">
        <f t="shared" si="1"/>
        <v>-16.2904923400772</v>
      </c>
      <c r="K13" s="75"/>
    </row>
    <row r="14" s="59" customFormat="1" ht="30.75" customHeight="1" spans="1:11">
      <c r="A14" s="64" t="s">
        <v>60</v>
      </c>
      <c r="B14" s="65" t="s">
        <v>61</v>
      </c>
      <c r="C14" s="66">
        <v>10.8256</v>
      </c>
      <c r="D14" s="66">
        <v>10.8256</v>
      </c>
      <c r="E14" s="68"/>
      <c r="F14" s="66">
        <v>25.86</v>
      </c>
      <c r="G14" s="66">
        <v>25.86</v>
      </c>
      <c r="H14" s="70"/>
      <c r="I14" s="75">
        <f t="shared" si="0"/>
        <v>138.878214602424</v>
      </c>
      <c r="J14" s="75">
        <f t="shared" si="1"/>
        <v>138.878214602424</v>
      </c>
      <c r="K14" s="75"/>
    </row>
    <row r="15" s="59" customFormat="1" ht="30.75" customHeight="1" spans="1:11">
      <c r="A15" s="64" t="s">
        <v>62</v>
      </c>
      <c r="B15" s="65" t="s">
        <v>63</v>
      </c>
      <c r="C15" s="68"/>
      <c r="D15" s="68"/>
      <c r="E15" s="68"/>
      <c r="F15" s="66">
        <v>21.47</v>
      </c>
      <c r="G15" s="66">
        <v>21.47</v>
      </c>
      <c r="H15" s="70"/>
      <c r="I15" s="75"/>
      <c r="J15" s="75"/>
      <c r="K15" s="75"/>
    </row>
    <row r="16" s="59" customFormat="1" ht="30.75" customHeight="1" spans="1:11">
      <c r="A16" s="64" t="s">
        <v>64</v>
      </c>
      <c r="B16" s="65" t="s">
        <v>65</v>
      </c>
      <c r="C16" s="68"/>
      <c r="D16" s="68"/>
      <c r="E16" s="68"/>
      <c r="F16" s="66">
        <v>21.47</v>
      </c>
      <c r="G16" s="66">
        <v>21.47</v>
      </c>
      <c r="H16" s="70"/>
      <c r="I16" s="75"/>
      <c r="J16" s="75"/>
      <c r="K16" s="75"/>
    </row>
    <row r="17" s="59" customFormat="1" ht="30.75" customHeight="1" spans="1:11">
      <c r="A17" s="64" t="s">
        <v>66</v>
      </c>
      <c r="B17" s="65" t="s">
        <v>67</v>
      </c>
      <c r="C17" s="68"/>
      <c r="D17" s="68"/>
      <c r="E17" s="68"/>
      <c r="F17" s="66">
        <v>21.47</v>
      </c>
      <c r="G17" s="66">
        <v>21.47</v>
      </c>
      <c r="H17" s="70"/>
      <c r="I17" s="75"/>
      <c r="J17" s="75"/>
      <c r="K17" s="75"/>
    </row>
    <row r="18" s="59" customFormat="1" ht="30.75" customHeight="1" spans="1:11">
      <c r="A18" s="64" t="s">
        <v>68</v>
      </c>
      <c r="B18" s="65" t="s">
        <v>69</v>
      </c>
      <c r="C18" s="66">
        <v>34.204</v>
      </c>
      <c r="D18" s="66">
        <v>34.204</v>
      </c>
      <c r="E18" s="68"/>
      <c r="F18" s="66">
        <v>28.63</v>
      </c>
      <c r="G18" s="66">
        <v>28.63</v>
      </c>
      <c r="H18" s="70"/>
      <c r="I18" s="75">
        <f t="shared" si="0"/>
        <v>-16.2963396094024</v>
      </c>
      <c r="J18" s="75">
        <f t="shared" si="1"/>
        <v>-16.2963396094024</v>
      </c>
      <c r="K18" s="75"/>
    </row>
    <row r="19" s="59" customFormat="1" ht="30.75" customHeight="1" spans="1:11">
      <c r="A19" s="64" t="s">
        <v>70</v>
      </c>
      <c r="B19" s="65" t="s">
        <v>71</v>
      </c>
      <c r="C19" s="66">
        <v>34.204</v>
      </c>
      <c r="D19" s="66">
        <v>34.204</v>
      </c>
      <c r="E19" s="102"/>
      <c r="F19" s="66">
        <v>28.63</v>
      </c>
      <c r="G19" s="66">
        <v>28.63</v>
      </c>
      <c r="H19" s="70"/>
      <c r="I19" s="75">
        <f t="shared" si="0"/>
        <v>-16.2963396094024</v>
      </c>
      <c r="J19" s="75">
        <f t="shared" si="1"/>
        <v>-16.2963396094024</v>
      </c>
      <c r="K19" s="75"/>
    </row>
    <row r="20" customFormat="1" ht="30.75" customHeight="1" spans="1:11">
      <c r="A20" s="64" t="s">
        <v>72</v>
      </c>
      <c r="B20" s="65" t="s">
        <v>73</v>
      </c>
      <c r="C20" s="66">
        <v>34.204</v>
      </c>
      <c r="D20" s="66">
        <v>34.204</v>
      </c>
      <c r="E20" s="70"/>
      <c r="F20" s="66">
        <v>28.63</v>
      </c>
      <c r="G20" s="66">
        <v>28.63</v>
      </c>
      <c r="H20" s="70"/>
      <c r="I20" s="75">
        <f t="shared" si="0"/>
        <v>-16.2963396094024</v>
      </c>
      <c r="J20" s="75">
        <f t="shared" si="1"/>
        <v>-16.2963396094024</v>
      </c>
      <c r="K20" s="75"/>
    </row>
    <row r="21" ht="30.75" customHeight="1" spans="1:11">
      <c r="A21" s="103" t="s">
        <v>80</v>
      </c>
      <c r="B21" s="104"/>
      <c r="C21" s="66">
        <f>C7+C11+C18</f>
        <v>740.4172</v>
      </c>
      <c r="D21" s="66">
        <f>D7+D11+D18</f>
        <v>737.9172</v>
      </c>
      <c r="E21" s="66">
        <f>E7+E11+E18</f>
        <v>2.5</v>
      </c>
      <c r="F21" s="66">
        <f>G21+H21</f>
        <v>692</v>
      </c>
      <c r="G21" s="70">
        <f>G7+G11+G15+G18</f>
        <v>691.37</v>
      </c>
      <c r="H21" s="70">
        <v>0.63</v>
      </c>
      <c r="I21" s="75">
        <f t="shared" si="0"/>
        <v>-6.53917818224644</v>
      </c>
      <c r="J21" s="75">
        <f t="shared" si="1"/>
        <v>-6.3079163895353</v>
      </c>
      <c r="K21" s="75">
        <f>(H21-E21)/E21*100</f>
        <v>-74.8</v>
      </c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7" workbookViewId="0">
      <selection activeCell="C15" sqref="C15"/>
    </sheetView>
  </sheetViews>
  <sheetFormatPr defaultColWidth="9" defaultRowHeight="14.25" outlineLevelCol="4"/>
  <cols>
    <col min="1" max="1" width="38.375" customWidth="1"/>
    <col min="2" max="2" width="25" customWidth="1"/>
    <col min="3" max="3" width="22.125" customWidth="1"/>
    <col min="4" max="4" width="12" customWidth="1"/>
  </cols>
  <sheetData>
    <row r="1" ht="19.5" customHeight="1" spans="1:3">
      <c r="A1" s="90" t="s">
        <v>94</v>
      </c>
      <c r="B1" s="91"/>
      <c r="C1" s="91"/>
    </row>
    <row r="2" ht="44.25" customHeight="1" spans="1:5">
      <c r="A2" s="92" t="s">
        <v>95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96</v>
      </c>
      <c r="B4" s="95" t="s">
        <v>6</v>
      </c>
      <c r="C4" s="95" t="s">
        <v>97</v>
      </c>
    </row>
    <row r="5" ht="22.5" customHeight="1" spans="1:3">
      <c r="A5" s="96" t="s">
        <v>98</v>
      </c>
      <c r="B5" s="97">
        <v>667.91</v>
      </c>
      <c r="C5" s="96"/>
    </row>
    <row r="6" ht="22.5" customHeight="1" spans="1:3">
      <c r="A6" s="96" t="s">
        <v>99</v>
      </c>
      <c r="B6" s="97">
        <v>227.94</v>
      </c>
      <c r="C6" s="96"/>
    </row>
    <row r="7" ht="22.5" customHeight="1" spans="1:3">
      <c r="A7" s="96" t="s">
        <v>100</v>
      </c>
      <c r="B7" s="97">
        <v>51.97</v>
      </c>
      <c r="C7" s="96"/>
    </row>
    <row r="8" ht="22.5" customHeight="1" spans="1:3">
      <c r="A8" s="96" t="s">
        <v>101</v>
      </c>
      <c r="B8" s="97">
        <v>19</v>
      </c>
      <c r="C8" s="96"/>
    </row>
    <row r="9" ht="22.5" customHeight="1" spans="1:3">
      <c r="A9" s="96" t="s">
        <v>102</v>
      </c>
      <c r="B9" s="97">
        <v>104.9</v>
      </c>
      <c r="C9" s="96"/>
    </row>
    <row r="10" ht="22.5" customHeight="1" spans="1:3">
      <c r="A10" s="96" t="s">
        <v>103</v>
      </c>
      <c r="B10" s="97">
        <v>71.58</v>
      </c>
      <c r="C10" s="96"/>
    </row>
    <row r="11" ht="22.5" customHeight="1" spans="1:3">
      <c r="A11" s="96" t="s">
        <v>104</v>
      </c>
      <c r="B11" s="97">
        <v>25.86</v>
      </c>
      <c r="C11" s="96"/>
    </row>
    <row r="12" ht="22.5" customHeight="1" spans="1:3">
      <c r="A12" s="96" t="s">
        <v>105</v>
      </c>
      <c r="B12" s="97">
        <v>21.47</v>
      </c>
      <c r="C12" s="96"/>
    </row>
    <row r="13" ht="22.5" customHeight="1" spans="1:3">
      <c r="A13" s="96" t="s">
        <v>106</v>
      </c>
      <c r="B13" s="97"/>
      <c r="C13" s="96"/>
    </row>
    <row r="14" ht="22.5" customHeight="1" spans="1:3">
      <c r="A14" s="96" t="s">
        <v>107</v>
      </c>
      <c r="B14" s="97">
        <v>2.47</v>
      </c>
      <c r="C14" s="96"/>
    </row>
    <row r="15" ht="22.5" customHeight="1" spans="1:3">
      <c r="A15" s="96" t="s">
        <v>73</v>
      </c>
      <c r="B15" s="97">
        <v>28.63</v>
      </c>
      <c r="C15" s="96"/>
    </row>
    <row r="16" ht="22.5" customHeight="1" spans="1:3">
      <c r="A16" s="96" t="s">
        <v>108</v>
      </c>
      <c r="B16" s="97">
        <v>114.09</v>
      </c>
      <c r="C16" s="96"/>
    </row>
    <row r="17" ht="22.5" customHeight="1" spans="1:4">
      <c r="A17" s="96" t="s">
        <v>109</v>
      </c>
      <c r="B17" s="97">
        <v>18.73</v>
      </c>
      <c r="C17" s="96"/>
      <c r="D17" s="97"/>
    </row>
    <row r="18" ht="22.5" customHeight="1" spans="1:3">
      <c r="A18" s="96" t="s">
        <v>110</v>
      </c>
      <c r="B18" s="97">
        <v>4.36</v>
      </c>
      <c r="C18" s="96"/>
    </row>
    <row r="19" ht="22.5" customHeight="1" spans="1:3">
      <c r="A19" s="96" t="s">
        <v>111</v>
      </c>
      <c r="B19" s="97"/>
      <c r="C19" s="96"/>
    </row>
    <row r="20" ht="22.5" customHeight="1" spans="1:3">
      <c r="A20" s="96" t="s">
        <v>112</v>
      </c>
      <c r="B20" s="97"/>
      <c r="C20" s="96"/>
    </row>
    <row r="21" ht="22.5" customHeight="1" spans="1:3">
      <c r="A21" s="96" t="s">
        <v>113</v>
      </c>
      <c r="B21" s="97"/>
      <c r="C21" s="96"/>
    </row>
    <row r="22" ht="22.5" customHeight="1" spans="1:3">
      <c r="A22" s="96" t="s">
        <v>114</v>
      </c>
      <c r="B22" s="97"/>
      <c r="C22" s="96"/>
    </row>
    <row r="23" ht="22.5" customHeight="1" spans="1:3">
      <c r="A23" s="96" t="s">
        <v>115</v>
      </c>
      <c r="B23" s="97">
        <v>2</v>
      </c>
      <c r="C23" s="96"/>
    </row>
    <row r="24" ht="22.5" customHeight="1" spans="1:3">
      <c r="A24" s="96" t="s">
        <v>116</v>
      </c>
      <c r="B24" s="97"/>
      <c r="C24" s="96"/>
    </row>
    <row r="25" ht="22.5" customHeight="1" spans="1:3">
      <c r="A25" s="96" t="s">
        <v>117</v>
      </c>
      <c r="B25" s="97"/>
      <c r="C25" s="96"/>
    </row>
    <row r="26" ht="22.5" customHeight="1" spans="1:3">
      <c r="A26" s="96" t="s">
        <v>118</v>
      </c>
      <c r="B26" s="97"/>
      <c r="C26" s="96"/>
    </row>
    <row r="27" ht="22.5" customHeight="1" spans="1:3">
      <c r="A27" s="96" t="s">
        <v>119</v>
      </c>
      <c r="B27" s="97">
        <v>0.98</v>
      </c>
      <c r="C27" s="96"/>
    </row>
    <row r="28" ht="22.5" customHeight="1" spans="1:3">
      <c r="A28" s="96" t="s">
        <v>120</v>
      </c>
      <c r="B28" s="97"/>
      <c r="C28" s="96"/>
    </row>
    <row r="29" ht="22.5" customHeight="1" spans="1:3">
      <c r="A29" s="96" t="s">
        <v>121</v>
      </c>
      <c r="B29" s="97">
        <v>2.04</v>
      </c>
      <c r="C29" s="96"/>
    </row>
    <row r="30" ht="22.5" customHeight="1" spans="1:3">
      <c r="A30" s="96" t="s">
        <v>122</v>
      </c>
      <c r="B30" s="97"/>
      <c r="C30" s="96"/>
    </row>
    <row r="31" ht="22.5" customHeight="1" spans="1:3">
      <c r="A31" s="96" t="s">
        <v>123</v>
      </c>
      <c r="B31" s="97"/>
      <c r="C31" s="96"/>
    </row>
    <row r="32" ht="22.5" customHeight="1" spans="1:3">
      <c r="A32" s="96" t="s">
        <v>124</v>
      </c>
      <c r="B32" s="97">
        <v>0.3</v>
      </c>
      <c r="C32" s="96"/>
    </row>
    <row r="33" ht="22.5" customHeight="1" spans="1:3">
      <c r="A33" s="96" t="s">
        <v>125</v>
      </c>
      <c r="B33" s="97"/>
      <c r="C33" s="96"/>
    </row>
    <row r="34" ht="22.5" customHeight="1" spans="1:3">
      <c r="A34" s="96" t="s">
        <v>126</v>
      </c>
      <c r="B34" s="97"/>
      <c r="C34" s="96"/>
    </row>
    <row r="35" ht="22.5" customHeight="1" spans="1:3">
      <c r="A35" s="96" t="s">
        <v>127</v>
      </c>
      <c r="B35" s="97"/>
      <c r="C35" s="96"/>
    </row>
    <row r="36" ht="22.5" customHeight="1" spans="1:3">
      <c r="A36" s="96" t="s">
        <v>128</v>
      </c>
      <c r="B36" s="97"/>
      <c r="C36" s="96"/>
    </row>
    <row r="37" ht="22.5" customHeight="1" spans="1:3">
      <c r="A37" s="96" t="s">
        <v>129</v>
      </c>
      <c r="B37" s="97">
        <v>0.2</v>
      </c>
      <c r="C37" s="96"/>
    </row>
    <row r="38" ht="22.5" customHeight="1" spans="1:3">
      <c r="A38" s="96" t="s">
        <v>130</v>
      </c>
      <c r="B38" s="97"/>
      <c r="C38" s="96"/>
    </row>
    <row r="39" ht="22.5" customHeight="1" spans="1:3">
      <c r="A39" s="96" t="s">
        <v>131</v>
      </c>
      <c r="B39" s="97"/>
      <c r="C39" s="96"/>
    </row>
    <row r="40" ht="22.5" customHeight="1" spans="1:3">
      <c r="A40" s="96" t="s">
        <v>132</v>
      </c>
      <c r="B40" s="97">
        <v>7.98</v>
      </c>
      <c r="C40" s="96"/>
    </row>
    <row r="41" ht="22.5" customHeight="1" spans="1:3">
      <c r="A41" s="96" t="s">
        <v>133</v>
      </c>
      <c r="B41" s="97"/>
      <c r="C41" s="96"/>
    </row>
    <row r="42" ht="22.5" customHeight="1" spans="1:3">
      <c r="A42" s="96" t="s">
        <v>134</v>
      </c>
      <c r="B42" s="97"/>
      <c r="C42" s="96"/>
    </row>
    <row r="43" ht="22.5" customHeight="1" spans="1:3">
      <c r="A43" s="96" t="s">
        <v>135</v>
      </c>
      <c r="B43" s="97"/>
      <c r="C43" s="96"/>
    </row>
    <row r="44" ht="22.5" customHeight="1" spans="1:3">
      <c r="A44" s="98" t="s">
        <v>136</v>
      </c>
      <c r="B44" s="97">
        <v>0.87</v>
      </c>
      <c r="C44" s="96"/>
    </row>
    <row r="45" ht="22.5" customHeight="1" spans="1:3">
      <c r="A45" s="96" t="s">
        <v>137</v>
      </c>
      <c r="B45" s="97">
        <v>4.74</v>
      </c>
      <c r="C45" s="96"/>
    </row>
    <row r="46" ht="22.5" customHeight="1" spans="1:3">
      <c r="A46" s="96" t="s">
        <v>138</v>
      </c>
      <c r="B46" s="97"/>
      <c r="C46" s="96"/>
    </row>
    <row r="47" ht="22.5" customHeight="1" spans="1:3">
      <c r="A47" s="96" t="s">
        <v>139</v>
      </c>
      <c r="B47" s="97"/>
      <c r="C47" s="96"/>
    </row>
    <row r="48" ht="22.5" customHeight="1" spans="1:3">
      <c r="A48" s="96" t="s">
        <v>140</v>
      </c>
      <c r="B48" s="97"/>
      <c r="C48" s="96"/>
    </row>
    <row r="49" ht="22.5" customHeight="1" spans="1:3">
      <c r="A49" s="96" t="s">
        <v>141</v>
      </c>
      <c r="B49" s="97"/>
      <c r="C49" s="96"/>
    </row>
    <row r="50" ht="22.5" customHeight="1" spans="1:3">
      <c r="A50" s="96" t="s">
        <v>142</v>
      </c>
      <c r="B50" s="97">
        <v>1.54</v>
      </c>
      <c r="C50" s="96"/>
    </row>
    <row r="51" ht="22.5" customHeight="1" spans="1:3">
      <c r="A51" s="96" t="s">
        <v>143</v>
      </c>
      <c r="B51" s="97"/>
      <c r="C51" s="96"/>
    </row>
    <row r="52" ht="22.5" customHeight="1" spans="1:3">
      <c r="A52" s="96" t="s">
        <v>144</v>
      </c>
      <c r="B52" s="97"/>
      <c r="C52" s="96"/>
    </row>
    <row r="53" ht="22.5" customHeight="1" spans="1:3">
      <c r="A53" s="96" t="s">
        <v>145</v>
      </c>
      <c r="B53" s="97"/>
      <c r="C53" s="96"/>
    </row>
    <row r="54" ht="22.5" customHeight="1" spans="1:3">
      <c r="A54" s="96" t="s">
        <v>146</v>
      </c>
      <c r="B54" s="97"/>
      <c r="C54" s="96"/>
    </row>
    <row r="55" ht="22.5" customHeight="1" spans="1:3">
      <c r="A55" s="96" t="s">
        <v>147</v>
      </c>
      <c r="B55" s="97"/>
      <c r="C55" s="96"/>
    </row>
    <row r="56" ht="22.5" customHeight="1" spans="1:3">
      <c r="A56" s="96" t="s">
        <v>148</v>
      </c>
      <c r="B56" s="97">
        <v>3.2</v>
      </c>
      <c r="C56" s="96"/>
    </row>
    <row r="57" ht="22.5" customHeight="1" spans="1:3">
      <c r="A57" s="95" t="s">
        <v>80</v>
      </c>
      <c r="B57" s="97">
        <v>691.37</v>
      </c>
      <c r="C57" s="96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B7" sqref="B7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149</v>
      </c>
    </row>
    <row r="2" ht="19.5" customHeight="1" spans="1:2">
      <c r="A2" s="78"/>
      <c r="B2" s="79"/>
    </row>
    <row r="3" ht="30" customHeight="1" spans="1:2">
      <c r="A3" s="80" t="s">
        <v>150</v>
      </c>
      <c r="B3" s="80"/>
    </row>
    <row r="4" ht="16.5" customHeight="1" spans="1:2">
      <c r="A4" s="81"/>
      <c r="B4" s="82" t="s">
        <v>2</v>
      </c>
    </row>
    <row r="5" ht="38.25" customHeight="1" spans="1:2">
      <c r="A5" s="83" t="s">
        <v>5</v>
      </c>
      <c r="B5" s="83" t="s">
        <v>92</v>
      </c>
    </row>
    <row r="6" ht="38.25" customHeight="1" spans="1:2">
      <c r="A6" s="84" t="s">
        <v>151</v>
      </c>
      <c r="B6" s="70"/>
    </row>
    <row r="7" ht="38.25" customHeight="1" spans="1:2">
      <c r="A7" s="70" t="s">
        <v>152</v>
      </c>
      <c r="B7" s="70"/>
    </row>
    <row r="8" ht="38.25" customHeight="1" spans="1:2">
      <c r="A8" s="70" t="s">
        <v>153</v>
      </c>
      <c r="B8" s="70"/>
    </row>
    <row r="9" ht="38.25" customHeight="1" spans="1:2">
      <c r="A9" s="85" t="s">
        <v>154</v>
      </c>
      <c r="B9" s="85"/>
    </row>
    <row r="10" ht="38.25" customHeight="1" spans="1:2">
      <c r="A10" s="86" t="s">
        <v>155</v>
      </c>
      <c r="B10" s="85"/>
    </row>
    <row r="11" ht="38.25" customHeight="1" spans="1:2">
      <c r="A11" s="87" t="s">
        <v>156</v>
      </c>
      <c r="B11" s="88"/>
    </row>
    <row r="12" ht="91.5" customHeight="1" spans="1:2">
      <c r="A12" s="89" t="s">
        <v>157</v>
      </c>
      <c r="B12" s="89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16" sqref="M16"/>
    </sheetView>
  </sheetViews>
  <sheetFormatPr defaultColWidth="6.875" defaultRowHeight="11.25"/>
  <cols>
    <col min="1" max="1" width="16.625" style="60" customWidth="1"/>
    <col min="2" max="2" width="19.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158</v>
      </c>
      <c r="B1" s="45"/>
      <c r="C1" s="45"/>
      <c r="D1" s="45"/>
      <c r="E1" s="45"/>
      <c r="F1" s="45"/>
      <c r="G1" s="45"/>
      <c r="H1" s="45"/>
      <c r="I1" s="45"/>
      <c r="J1" s="73"/>
      <c r="K1" s="73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3"/>
      <c r="K2" s="73"/>
    </row>
    <row r="3" ht="29.25" customHeight="1" spans="1:11">
      <c r="A3" s="61" t="s">
        <v>159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4" t="s">
        <v>2</v>
      </c>
      <c r="K4" s="74"/>
    </row>
    <row r="5" ht="26.25" customHeight="1" spans="1:11">
      <c r="A5" s="63" t="s">
        <v>39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160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80</v>
      </c>
      <c r="D6" s="63" t="s">
        <v>83</v>
      </c>
      <c r="E6" s="63" t="s">
        <v>84</v>
      </c>
      <c r="F6" s="63" t="s">
        <v>80</v>
      </c>
      <c r="G6" s="63" t="s">
        <v>83</v>
      </c>
      <c r="H6" s="63" t="s">
        <v>84</v>
      </c>
      <c r="I6" s="63" t="s">
        <v>80</v>
      </c>
      <c r="J6" s="63" t="s">
        <v>83</v>
      </c>
      <c r="K6" s="63" t="s">
        <v>84</v>
      </c>
    </row>
    <row r="7" s="59" customFormat="1" ht="30" customHeight="1" spans="1:11">
      <c r="A7" s="64" t="s">
        <v>74</v>
      </c>
      <c r="B7" s="65" t="s">
        <v>75</v>
      </c>
      <c r="C7" s="66">
        <v>2.8</v>
      </c>
      <c r="D7" s="66"/>
      <c r="E7" s="66">
        <v>2.8</v>
      </c>
      <c r="F7" s="66">
        <v>2.5</v>
      </c>
      <c r="G7" s="67"/>
      <c r="H7" s="66">
        <v>2.5</v>
      </c>
      <c r="I7" s="66">
        <f>(F7-C7)/C7*100</f>
        <v>-10.7142857142857</v>
      </c>
      <c r="J7" s="66"/>
      <c r="K7" s="66">
        <f>(H7-E7)/E7*100</f>
        <v>-10.7142857142857</v>
      </c>
    </row>
    <row r="8" s="59" customFormat="1" ht="30" customHeight="1" spans="1:11">
      <c r="A8" s="64" t="s">
        <v>76</v>
      </c>
      <c r="B8" s="65" t="s">
        <v>77</v>
      </c>
      <c r="C8" s="66">
        <v>2.8</v>
      </c>
      <c r="D8" s="66"/>
      <c r="E8" s="66">
        <v>2.8</v>
      </c>
      <c r="F8" s="66">
        <v>2.5</v>
      </c>
      <c r="G8" s="67"/>
      <c r="H8" s="66">
        <v>2.5</v>
      </c>
      <c r="I8" s="66">
        <f>(F8-C8)/C8*100</f>
        <v>-10.7142857142857</v>
      </c>
      <c r="J8" s="75"/>
      <c r="K8" s="66">
        <f>(H8-E8)/E8*100</f>
        <v>-10.7142857142857</v>
      </c>
    </row>
    <row r="9" s="59" customFormat="1" ht="30" customHeight="1" spans="1:11">
      <c r="A9" s="64" t="s">
        <v>78</v>
      </c>
      <c r="B9" s="65" t="s">
        <v>79</v>
      </c>
      <c r="C9" s="66">
        <v>2.8</v>
      </c>
      <c r="D9" s="66"/>
      <c r="E9" s="66">
        <v>2.8</v>
      </c>
      <c r="F9" s="66">
        <v>2.5</v>
      </c>
      <c r="G9" s="67"/>
      <c r="H9" s="66">
        <v>2.5</v>
      </c>
      <c r="I9" s="66">
        <f>(F9-C9)/C9*100</f>
        <v>-10.7142857142857</v>
      </c>
      <c r="J9" s="75"/>
      <c r="K9" s="66">
        <f>(H9-E9)/E9*100</f>
        <v>-10.7142857142857</v>
      </c>
    </row>
    <row r="10" s="59" customFormat="1" ht="30" customHeight="1" spans="1:11">
      <c r="A10" s="64"/>
      <c r="B10" s="68"/>
      <c r="C10" s="68"/>
      <c r="D10" s="68"/>
      <c r="E10" s="68"/>
      <c r="F10" s="68"/>
      <c r="G10" s="67"/>
      <c r="H10" s="68"/>
      <c r="I10" s="68"/>
      <c r="J10" s="76"/>
      <c r="K10" s="76"/>
    </row>
    <row r="11" customFormat="1" ht="30" customHeight="1" spans="1:11">
      <c r="A11" s="64"/>
      <c r="B11" s="69"/>
      <c r="C11" s="69"/>
      <c r="D11" s="69"/>
      <c r="E11" s="69"/>
      <c r="F11" s="69"/>
      <c r="G11" s="69"/>
      <c r="H11" s="69"/>
      <c r="I11" s="69"/>
      <c r="J11" s="77"/>
      <c r="K11" s="77"/>
    </row>
    <row r="12" customFormat="1" ht="30" customHeight="1" spans="1:11">
      <c r="A12" s="64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4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4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4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4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80</v>
      </c>
      <c r="B17" s="72"/>
      <c r="C17" s="66">
        <v>2.8</v>
      </c>
      <c r="D17" s="66"/>
      <c r="E17" s="66">
        <v>2.8</v>
      </c>
      <c r="F17" s="66">
        <v>2.5</v>
      </c>
      <c r="G17" s="68"/>
      <c r="H17" s="66">
        <v>2.5</v>
      </c>
      <c r="I17" s="66">
        <f>(F17-C17)/C17*100</f>
        <v>-10.7142857142857</v>
      </c>
      <c r="J17" s="75"/>
      <c r="K17" s="66">
        <f>(H17-E17)/E17*100</f>
        <v>-10.7142857142857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6" sqref="A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161</v>
      </c>
      <c r="B1" s="45"/>
      <c r="C1" s="45"/>
      <c r="D1" s="45"/>
      <c r="E1" s="45"/>
      <c r="F1" s="45"/>
      <c r="G1" s="45"/>
    </row>
    <row r="2" ht="22.5" spans="1:9">
      <c r="A2" s="46" t="s">
        <v>162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163</v>
      </c>
      <c r="B4" s="10" t="s">
        <v>164</v>
      </c>
      <c r="C4" s="51" t="s">
        <v>165</v>
      </c>
      <c r="D4" s="52" t="s">
        <v>166</v>
      </c>
      <c r="E4" s="52"/>
      <c r="F4" s="53" t="s">
        <v>167</v>
      </c>
      <c r="G4" s="10" t="s">
        <v>168</v>
      </c>
      <c r="H4" s="53" t="s">
        <v>169</v>
      </c>
      <c r="I4" s="53" t="s">
        <v>170</v>
      </c>
    </row>
    <row r="5" ht="21" customHeight="1" spans="1:9">
      <c r="A5" s="50"/>
      <c r="B5" s="10"/>
      <c r="C5" s="51"/>
      <c r="D5" s="10" t="s">
        <v>171</v>
      </c>
      <c r="E5" s="10" t="s">
        <v>172</v>
      </c>
      <c r="F5" s="53"/>
      <c r="G5" s="10"/>
      <c r="H5" s="53"/>
      <c r="I5" s="53"/>
    </row>
    <row r="6" ht="27.75" customHeight="1" spans="1:9">
      <c r="A6" s="54"/>
      <c r="B6" s="55"/>
      <c r="C6" s="56"/>
      <c r="D6" s="56"/>
      <c r="E6" s="56"/>
      <c r="F6" s="57"/>
      <c r="G6" s="55"/>
      <c r="H6" s="55" t="s">
        <v>173</v>
      </c>
      <c r="I6" s="55" t="s">
        <v>173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2019-03-26T10:06:16Z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