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9375" firstSheet="8" activeTab="1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  <sheet name="Sheet1" sheetId="16" r:id="rId12"/>
    <sheet name="Sheet2" sheetId="17" r:id="rId13"/>
    <sheet name="Sheet3" sheetId="18" r:id="rId14"/>
    <sheet name="Sheet4" sheetId="19" r:id="rId15"/>
    <sheet name="Sheet5" sheetId="20" r:id="rId16"/>
    <sheet name="Sheet6" sheetId="21" r:id="rId17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calcChain.xml><?xml version="1.0" encoding="utf-8"?>
<calcChain xmlns="http://schemas.openxmlformats.org/spreadsheetml/2006/main">
  <c r="B57" i="6"/>
  <c r="B45"/>
  <c r="B17"/>
  <c r="B5"/>
  <c r="K27" i="2"/>
  <c r="J27"/>
  <c r="I27"/>
  <c r="G23"/>
  <c r="F23"/>
  <c r="G22"/>
  <c r="F22"/>
  <c r="J21"/>
  <c r="I21"/>
  <c r="J20"/>
  <c r="I20"/>
  <c r="J19"/>
  <c r="I19"/>
  <c r="J18"/>
  <c r="I18"/>
  <c r="J17"/>
  <c r="I17"/>
  <c r="J16"/>
  <c r="I16"/>
  <c r="G16"/>
  <c r="F16"/>
  <c r="J15"/>
  <c r="I15"/>
  <c r="G15"/>
  <c r="F15"/>
  <c r="K14"/>
  <c r="I14"/>
  <c r="K13"/>
  <c r="I13"/>
  <c r="K12"/>
  <c r="J12"/>
  <c r="I12"/>
  <c r="K11"/>
  <c r="J11"/>
  <c r="I11"/>
  <c r="K10"/>
  <c r="J10"/>
  <c r="I10"/>
  <c r="F10"/>
  <c r="K9"/>
  <c r="I9"/>
  <c r="K8"/>
  <c r="J8"/>
  <c r="I8"/>
  <c r="K7"/>
  <c r="J7"/>
  <c r="I7"/>
  <c r="H7"/>
  <c r="G7"/>
  <c r="F7"/>
  <c r="D21" i="9"/>
  <c r="C21"/>
  <c r="D20"/>
  <c r="C20"/>
  <c r="C10"/>
  <c r="E7"/>
  <c r="D7"/>
  <c r="C7"/>
  <c r="D20" i="8"/>
  <c r="C20"/>
  <c r="D19"/>
  <c r="C19"/>
  <c r="D6"/>
  <c r="C6"/>
  <c r="H29" i="1"/>
  <c r="H25"/>
  <c r="H22"/>
  <c r="H15"/>
  <c r="H14"/>
</calcChain>
</file>

<file path=xl/sharedStrings.xml><?xml version="1.0" encoding="utf-8"?>
<sst xmlns="http://schemas.openxmlformats.org/spreadsheetml/2006/main" count="324" uniqueCount="191">
  <si>
    <t>表1</t>
  </si>
  <si>
    <t>孝义市文物旅游开发管理中心2019年部门收支总表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</si>
  <si>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</si>
  <si>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</si>
  <si>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</si>
  <si>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</si>
  <si>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</si>
  <si>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</si>
  <si>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</si>
  <si>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</si>
  <si>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</si>
  <si>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</si>
  <si>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</si>
  <si>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</si>
  <si>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</si>
  <si>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</si>
  <si>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</si>
  <si>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</si>
  <si>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</si>
  <si>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</si>
  <si>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</si>
  <si>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</si>
  <si>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</si>
  <si>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</si>
  <si>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</si>
  <si>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</si>
  <si>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</si>
  <si>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</si>
  <si>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</si>
  <si>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</si>
  <si>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</si>
  <si>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</si>
  <si>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</si>
  <si>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</si>
  <si>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</si>
  <si>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</si>
  <si>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</si>
  <si>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</si>
  <si>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孝义市文物旅游开发管理中心2019年部门收入总表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</si>
  <si>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</si>
  <si>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</si>
  <si>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</si>
  <si>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</si>
  <si>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</si>
  <si>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</si>
  <si>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</si>
  <si>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文化体育与传媒支出</t>
  </si>
  <si>
    <t>文物</t>
  </si>
  <si>
    <t>文物保护</t>
  </si>
  <si>
    <t>其他文物支出</t>
  </si>
  <si>
    <t>商业服务业等支出</t>
  </si>
  <si>
    <t>旅游业管理与服务支出</t>
  </si>
  <si>
    <t>旅游宣传</t>
  </si>
  <si>
    <t>社会保障和就业支出</t>
  </si>
  <si>
    <t>行政事业单位离退休</t>
  </si>
  <si>
    <t>机关事业单位基本养老保障缴费支出</t>
  </si>
  <si>
    <t>住房保障支出</t>
  </si>
  <si>
    <t>住房改革支出</t>
  </si>
  <si>
    <t>住房公积金</t>
  </si>
  <si>
    <t>卫生健康支出</t>
  </si>
  <si>
    <t>行政事业单位医疗</t>
  </si>
  <si>
    <t>行政单位医疗</t>
  </si>
  <si>
    <t>事业单位医疗</t>
  </si>
  <si>
    <t>公务员医疗补助</t>
  </si>
  <si>
    <t>合计</t>
  </si>
  <si>
    <t>表3</t>
  </si>
  <si>
    <t>孝义市文物旅游开发管理中心2019年部门支出总表</t>
  </si>
  <si>
    <t>基本支出</t>
  </si>
  <si>
    <t>项目支出</t>
  </si>
  <si>
    <t>合  计</t>
  </si>
  <si>
    <t>表4</t>
  </si>
  <si>
    <t>孝义市文物旅游开发管理中心2019年财政拨款收支总表</t>
  </si>
  <si>
    <t>小计</t>
  </si>
  <si>
    <t>政府性基金预算</t>
  </si>
  <si>
    <t>表5</t>
  </si>
  <si>
    <t>孝义市文物旅游开发管理中心2019年一般公共预算支出表</t>
  </si>
  <si>
    <t>2018年预算数</t>
  </si>
  <si>
    <t>2019年预算数</t>
  </si>
  <si>
    <t>2019年预算数比2018年预算数增减%</t>
  </si>
  <si>
    <t>其他旅游业管理与服务支出</t>
  </si>
  <si>
    <t>机关事业单位年金缴费支出</t>
  </si>
  <si>
    <t>表6</t>
  </si>
  <si>
    <t>孝义市文物旅游开发管理中心2019年一般公共预算基本支出经济科目表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</si>
  <si>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</si>
  <si>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</si>
  <si>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</si>
  <si>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</si>
  <si>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</si>
  <si>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</si>
  <si>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</si>
  <si>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</si>
  <si>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</si>
  <si>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</si>
  <si>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</si>
  <si>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</si>
  <si>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</si>
  <si>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</si>
  <si>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</si>
  <si>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</si>
  <si>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</si>
  <si>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</si>
  <si>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</si>
  <si>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</si>
  <si>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</si>
  <si>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</si>
  <si>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</si>
  <si>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</si>
  <si>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</si>
  <si>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</si>
  <si>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</si>
  <si>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</si>
  <si>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</si>
  <si>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</si>
  <si>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</si>
  <si>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</si>
  <si>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</si>
  <si>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</si>
  <si>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</si>
  <si>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</si>
  <si>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</si>
  <si>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</si>
  <si>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</si>
  <si>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</si>
  <si>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</si>
  <si>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</si>
  <si>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</si>
  <si>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</si>
  <si>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</si>
  <si>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</si>
  <si>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</si>
  <si>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</si>
  <si>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</si>
  <si>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</si>
  <si>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</si>
  <si>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</si>
  <si>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</si>
  <si>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</si>
  <si>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</si>
  <si>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孝义市文物旅游开发管理中心2019年一般公共预算“三公”经费支出情况统计表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</si>
  <si>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</si>
  <si>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</si>
  <si>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</si>
  <si>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</si>
  <si>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</si>
  <si>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</si>
  <si>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</si>
  <si>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</si>
  <si>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孝义市文物旅游开发管理中心2019年政府性基金预算支出表</t>
  </si>
  <si>
    <t>2019年预算比2018年预算数增减</t>
  </si>
  <si>
    <t>表9</t>
  </si>
  <si>
    <t>孝义市文物旅游开发管理中心2019年一般公共预算重点项目绩效目标表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</si>
  <si>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</si>
  <si>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</si>
  <si>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</si>
  <si>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</si>
  <si>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</si>
  <si>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</si>
  <si>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</si>
  <si>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</si>
  <si>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</si>
  <si>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</si>
  <si>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</si>
  <si>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晋财教[2018]320号  关于提前下达2019年文物保护省级专项资金（旧尉屯龙天庙）</t>
  </si>
  <si>
    <t>孝义市文物旅游局</t>
  </si>
  <si>
    <t>2070204</t>
  </si>
  <si>
    <t>维修（护）费</t>
  </si>
  <si>
    <t>龙天庙修缮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</si>
  <si>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</si>
  <si>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孝义市文物旅游开发管理中心2019年政府采购预算表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</si>
  <si>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</si>
  <si>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</si>
  <si>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</si>
  <si>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</si>
  <si>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</si>
  <si>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</si>
  <si>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</si>
  <si>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</si>
  <si>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</si>
  <si>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</si>
  <si>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</si>
  <si>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</si>
  <si>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</si>
  <si>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</si>
  <si>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</si>
  <si>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</si>
  <si>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孝义市文物旅游开发管理中心2019年政府购买服务支出预算表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</si>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</sst>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3">
    <numFmt numFmtId="178" formatCode="* #,##0.0;* \-#,##0.0;* &quot;&quot;??;@"/>
    <numFmt numFmtId="179" formatCode="0.00_ "/>
    <numFmt numFmtId="180" formatCode="0_ "/>
  </numFmts>
  <fonts count="1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 applyProtection="0"/>
    <xf numFmtId="0" fontId="12" fillId="0" borderId="0" applyProtection="0"/>
  </cellStyleXfs>
  <cellXfs count="16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2" fillId="0" borderId="0" xfId="1" applyProtection="1"/>
    <xf numFmtId="0" fontId="12" fillId="0" borderId="0" xfId="1" applyAlignment="1" applyProtection="1">
      <alignment wrapText="1"/>
    </xf>
    <xf numFmtId="49" fontId="2" fillId="2" borderId="0" xfId="1" applyNumberFormat="1" applyFont="1" applyFill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centerContinuous" vertical="center"/>
    </xf>
    <xf numFmtId="179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1" applyFont="1" applyBorder="1" applyProtection="1"/>
    <xf numFmtId="0" fontId="0" fillId="0" borderId="2" xfId="1" applyFont="1" applyBorder="1" applyAlignment="1" applyProtection="1">
      <alignment wrapText="1"/>
    </xf>
    <xf numFmtId="0" fontId="3" fillId="0" borderId="2" xfId="1" applyFont="1" applyBorder="1" applyProtection="1"/>
    <xf numFmtId="0" fontId="3" fillId="0" borderId="2" xfId="1" applyFont="1" applyBorder="1" applyAlignment="1" applyProtection="1">
      <alignment wrapText="1"/>
    </xf>
    <xf numFmtId="179" fontId="0" fillId="0" borderId="0" xfId="0" applyNumberFormat="1" applyFont="1" applyAlignment="1">
      <alignment horizontal="right" vertical="center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9" fontId="0" fillId="0" borderId="2" xfId="0" applyNumberFormat="1" applyFont="1" applyFill="1" applyBorder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Continuous" vertical="center"/>
    </xf>
    <xf numFmtId="180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0" fillId="2" borderId="0" xfId="0" applyNumberFormat="1" applyFont="1" applyFill="1" applyAlignment="1" applyProtection="1">
      <alignment horizontal="left" vertical="center" wrapText="1"/>
    </xf>
    <xf numFmtId="179" fontId="0" fillId="0" borderId="0" xfId="0" applyNumberFormat="1" applyFont="1" applyFill="1" applyAlignment="1" applyProtection="1">
      <alignment vertical="center" wrapText="1"/>
    </xf>
    <xf numFmtId="179" fontId="0" fillId="0" borderId="2" xfId="0" applyNumberFormat="1" applyFont="1" applyFill="1" applyBorder="1" applyAlignment="1" applyProtection="1">
      <alignment horizontal="centerContinuous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3" fillId="2" borderId="9" xfId="0" applyNumberFormat="1" applyFont="1" applyFill="1" applyBorder="1" applyAlignment="1" applyProtection="1">
      <alignment horizontal="justify" vertical="center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 applyAlignment="1" applyProtection="1">
      <alignment vertical="center"/>
      <protection locked="0"/>
    </xf>
    <xf numFmtId="180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79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179" fontId="0" fillId="0" borderId="0" xfId="0" applyNumberFormat="1" applyProtection="1"/>
    <xf numFmtId="0" fontId="0" fillId="0" borderId="0" xfId="0" applyFont="1" applyBorder="1" applyProtection="1"/>
    <xf numFmtId="179" fontId="0" fillId="0" borderId="0" xfId="0" applyNumberFormat="1" applyBorder="1" applyProtection="1"/>
    <xf numFmtId="0" fontId="0" fillId="0" borderId="0" xfId="0" applyBorder="1" applyProtection="1"/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9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179" fontId="0" fillId="0" borderId="2" xfId="0" applyNumberFormat="1" applyFont="1" applyBorder="1" applyProtection="1"/>
    <xf numFmtId="179" fontId="0" fillId="0" borderId="0" xfId="0" applyNumberFormat="1" applyFont="1" applyFill="1" applyBorder="1" applyAlignment="1" applyProtection="1"/>
    <xf numFmtId="0" fontId="0" fillId="0" borderId="2" xfId="0" applyFont="1" applyFill="1" applyBorder="1" applyProtection="1"/>
    <xf numFmtId="179" fontId="3" fillId="0" borderId="0" xfId="0" applyNumberFormat="1" applyFont="1" applyProtection="1"/>
    <xf numFmtId="179" fontId="5" fillId="0" borderId="0" xfId="0" applyNumberFormat="1" applyFont="1" applyAlignment="1" applyProtection="1">
      <alignment horizontal="left"/>
    </xf>
    <xf numFmtId="0" fontId="0" fillId="0" borderId="8" xfId="0" applyFont="1" applyBorder="1" applyAlignment="1" applyProtection="1">
      <alignment vertical="center"/>
    </xf>
    <xf numFmtId="179" fontId="0" fillId="0" borderId="8" xfId="0" applyNumberFormat="1" applyFont="1" applyBorder="1" applyAlignment="1" applyProtection="1">
      <alignment vertical="center"/>
    </xf>
    <xf numFmtId="180" fontId="0" fillId="0" borderId="2" xfId="0" applyNumberFormat="1" applyFont="1" applyBorder="1" applyAlignment="1" applyProtection="1">
      <alignment horizontal="left" vertical="center"/>
      <protection locked="0"/>
    </xf>
    <xf numFmtId="180" fontId="0" fillId="0" borderId="2" xfId="0" applyNumberFormat="1" applyFont="1" applyBorder="1" applyAlignment="1" applyProtection="1">
      <alignment horizontal="left" vertical="center" wrapText="1"/>
      <protection locked="0"/>
    </xf>
    <xf numFmtId="179" fontId="0" fillId="0" borderId="2" xfId="0" applyNumberFormat="1" applyFont="1" applyFill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80" fontId="0" fillId="3" borderId="2" xfId="0" applyNumberFormat="1" applyFont="1" applyFill="1" applyBorder="1" applyAlignment="1" applyProtection="1">
      <alignment horizontal="left" vertical="center"/>
      <protection locked="0"/>
    </xf>
    <xf numFmtId="180" fontId="0" fillId="3" borderId="2" xfId="0" applyNumberFormat="1" applyFont="1" applyFill="1" applyBorder="1" applyAlignment="1" applyProtection="1">
      <alignment horizontal="left" vertical="center" wrapText="1"/>
      <protection locked="0"/>
    </xf>
    <xf numFmtId="179" fontId="0" fillId="3" borderId="2" xfId="0" applyNumberFormat="1" applyFont="1" applyFill="1" applyBorder="1" applyAlignment="1" applyProtection="1">
      <alignment vertical="center"/>
      <protection locked="0"/>
    </xf>
    <xf numFmtId="179" fontId="0" fillId="3" borderId="2" xfId="0" applyNumberFormat="1" applyFont="1" applyFill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vertical="center"/>
    </xf>
    <xf numFmtId="180" fontId="0" fillId="0" borderId="2" xfId="0" applyNumberFormat="1" applyFont="1" applyFill="1" applyBorder="1" applyAlignment="1" applyProtection="1">
      <alignment horizontal="left" vertical="center"/>
      <protection locked="0"/>
    </xf>
    <xf numFmtId="18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179" fontId="0" fillId="0" borderId="2" xfId="0" applyNumberFormat="1" applyFont="1" applyFill="1" applyBorder="1" applyAlignment="1" applyProtection="1">
      <alignment horizontal="center" vertical="center"/>
    </xf>
    <xf numFmtId="179" fontId="0" fillId="0" borderId="2" xfId="0" applyNumberFormat="1" applyFont="1" applyFill="1" applyBorder="1" applyAlignment="1" applyProtection="1">
      <alignment horizontal="center" vertical="center"/>
      <protection locked="0"/>
    </xf>
    <xf numFmtId="179" fontId="3" fillId="0" borderId="2" xfId="0" applyNumberFormat="1" applyFont="1" applyBorder="1" applyProtection="1"/>
    <xf numFmtId="180" fontId="0" fillId="0" borderId="2" xfId="0" applyNumberFormat="1" applyFont="1" applyFill="1" applyBorder="1" applyAlignment="1" applyProtection="1">
      <alignment horizontal="left" vertical="center"/>
    </xf>
    <xf numFmtId="179" fontId="0" fillId="0" borderId="2" xfId="0" applyNumberFormat="1" applyFont="1" applyFill="1" applyBorder="1" applyProtection="1"/>
    <xf numFmtId="179" fontId="0" fillId="0" borderId="2" xfId="0" applyNumberFormat="1" applyFont="1" applyFill="1" applyBorder="1" applyAlignment="1" applyProtection="1">
      <alignment horizontal="center"/>
    </xf>
    <xf numFmtId="179" fontId="3" fillId="0" borderId="2" xfId="0" applyNumberFormat="1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left" vertical="center" wrapText="1"/>
    </xf>
    <xf numFmtId="179" fontId="3" fillId="0" borderId="2" xfId="0" applyNumberFormat="1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left"/>
    </xf>
    <xf numFmtId="0" fontId="3" fillId="0" borderId="2" xfId="0" applyFont="1" applyBorder="1" applyProtection="1"/>
    <xf numFmtId="179" fontId="0" fillId="0" borderId="0" xfId="0" applyNumberFormat="1" applyFont="1" applyAlignment="1" applyProtection="1">
      <alignment horizontal="center"/>
    </xf>
    <xf numFmtId="179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9" fontId="0" fillId="0" borderId="4" xfId="0" applyNumberFormat="1" applyFont="1" applyBorder="1" applyAlignment="1" applyProtection="1">
      <alignment vertical="center"/>
    </xf>
    <xf numFmtId="180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3" fillId="0" borderId="14" xfId="0" applyFont="1" applyBorder="1" applyProtection="1"/>
    <xf numFmtId="0" fontId="0" fillId="0" borderId="0" xfId="0" applyFont="1" applyBorder="1" applyAlignment="1" applyProtection="1">
      <alignment horizontal="right" vertical="center"/>
    </xf>
    <xf numFmtId="180" fontId="0" fillId="0" borderId="2" xfId="0" applyNumberFormat="1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/>
    </xf>
    <xf numFmtId="179" fontId="0" fillId="0" borderId="2" xfId="0" applyNumberFormat="1" applyFont="1" applyBorder="1" applyProtection="1"/>
    <xf numFmtId="0" fontId="0" fillId="0" borderId="2" xfId="0" applyFont="1" applyBorder="1" applyAlignment="1" applyProtection="1">
      <alignment vertical="center"/>
    </xf>
    <xf numFmtId="179" fontId="10" fillId="0" borderId="0" xfId="0" applyNumberFormat="1" applyFont="1" applyAlignment="1" applyProtection="1">
      <alignment horizontal="right" vertical="center"/>
    </xf>
    <xf numFmtId="179" fontId="0" fillId="0" borderId="0" xfId="0" applyNumberFormat="1" applyFont="1" applyAlignment="1" applyProtection="1">
      <alignment horizontal="right" vertical="center"/>
    </xf>
    <xf numFmtId="179" fontId="0" fillId="0" borderId="2" xfId="0" applyNumberFormat="1" applyFont="1" applyBorder="1" applyAlignment="1" applyProtection="1">
      <alignment horizontal="center" vertical="center" wrapText="1"/>
    </xf>
    <xf numFmtId="179" fontId="0" fillId="0" borderId="4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9" fontId="6" fillId="0" borderId="0" xfId="0" applyNumberFormat="1" applyFont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79" fontId="0" fillId="0" borderId="7" xfId="0" applyNumberFormat="1" applyFont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179" fontId="6" fillId="0" borderId="0" xfId="0" applyNumberFormat="1" applyFont="1" applyAlignment="1" applyProtection="1">
      <alignment horizontal="center"/>
    </xf>
    <xf numFmtId="179" fontId="0" fillId="0" borderId="8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wrapText="1"/>
    </xf>
    <xf numFmtId="179" fontId="6" fillId="0" borderId="0" xfId="0" applyNumberFormat="1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right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center" vertical="center"/>
    </xf>
    <xf numFmtId="179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179" fontId="0" fillId="0" borderId="7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79" fontId="0" fillId="0" borderId="8" xfId="0" applyNumberFormat="1" applyFont="1" applyBorder="1" applyAlignment="1">
      <alignment horizontal="right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/>
    </xf>
    <xf numFmtId="179" fontId="0" fillId="0" borderId="5" xfId="0" applyNumberFormat="1" applyFont="1" applyFill="1" applyBorder="1" applyAlignment="1" applyProtection="1">
      <alignment horizontal="center" vertical="center"/>
    </xf>
    <xf numFmtId="179" fontId="0" fillId="0" borderId="7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_！2015年省级部门预算录入表（附件5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topLeftCell="A13" workbookViewId="0">
      <selection activeCell="C37" sqref="C37"/>
    </sheetView>
  </sheetViews>
  <sheetFormatPr defaultColWidth="6.875" defaultRowHeight="11.25"/>
  <cols>
    <col min="1" max="1" width="33" style="38" customWidth="1"/>
    <col min="2" max="4" width="9.25" style="38" customWidth="1"/>
    <col min="5" max="5" width="34.125" style="38" customWidth="1"/>
    <col min="6" max="7" width="10.25" style="38" customWidth="1"/>
    <col min="8" max="8" width="20.375" style="72" customWidth="1"/>
    <col min="9" max="16384" width="6.875" style="38"/>
  </cols>
  <sheetData>
    <row r="1" spans="1:8" ht="16.5" customHeight="1">
      <c r="A1" s="39" t="s">
        <v>0</v>
      </c>
      <c r="B1" s="39"/>
      <c r="C1" s="39"/>
      <c r="D1" s="100"/>
      <c r="E1" s="100"/>
      <c r="F1" s="100"/>
      <c r="G1" s="100"/>
      <c r="H1" s="114"/>
    </row>
    <row r="2" spans="1:8" ht="18.75" customHeight="1">
      <c r="A2" s="102"/>
      <c r="B2" s="102"/>
      <c r="C2" s="102"/>
      <c r="D2" s="100"/>
      <c r="E2" s="100"/>
      <c r="F2" s="100"/>
      <c r="G2" s="100"/>
      <c r="H2" s="114"/>
    </row>
    <row r="3" spans="1:8" ht="21" customHeight="1">
      <c r="A3" s="118" t="s">
        <v>1</v>
      </c>
      <c r="B3" s="118"/>
      <c r="C3" s="118"/>
      <c r="D3" s="118"/>
      <c r="E3" s="118"/>
      <c r="F3" s="118"/>
      <c r="G3" s="118"/>
      <c r="H3" s="119"/>
    </row>
    <row r="4" spans="1:8" ht="14.25" customHeight="1">
      <c r="A4" s="103"/>
      <c r="B4" s="103"/>
      <c r="C4" s="103"/>
      <c r="D4" s="103"/>
      <c r="E4" s="103"/>
      <c r="F4" s="103"/>
      <c r="G4" s="103"/>
      <c r="H4" s="115" t="s">
        <v>2</v>
      </c>
    </row>
    <row r="5" spans="1:8" ht="24" customHeight="1">
      <c r="A5" s="120" t="s">
        <v>3</v>
      </c>
      <c r="B5" s="121"/>
      <c r="C5" s="121"/>
      <c r="D5" s="121"/>
      <c r="E5" s="120" t="s">
        <v>4</v>
      </c>
      <c r="F5" s="121"/>
      <c r="G5" s="121"/>
      <c r="H5" s="122"/>
    </row>
    <row r="6" spans="1:8" ht="24" customHeight="1">
      <c r="A6" s="127" t="s">
        <v>5</v>
      </c>
      <c r="B6" s="123" t="s">
        <v>6</v>
      </c>
      <c r="C6" s="124"/>
      <c r="D6" s="125"/>
      <c r="E6" s="129" t="s">
        <v>7</v>
      </c>
      <c r="F6" s="123" t="s">
        <v>6</v>
      </c>
      <c r="G6" s="124"/>
      <c r="H6" s="126"/>
    </row>
    <row r="7" spans="1:8" ht="48.75" customHeight="1">
      <c r="A7" s="128"/>
      <c r="B7" s="110" t="s">
        <v>8</v>
      </c>
      <c r="C7" s="110" t="s">
        <v>9</v>
      </c>
      <c r="D7" s="110" t="s">
        <v>10</v>
      </c>
      <c r="E7" s="130"/>
      <c r="F7" s="110" t="s">
        <v>8</v>
      </c>
      <c r="G7" s="110" t="s">
        <v>9</v>
      </c>
      <c r="H7" s="116" t="s">
        <v>10</v>
      </c>
    </row>
    <row r="8" spans="1:8" ht="24" customHeight="1">
      <c r="A8" s="44" t="s">
        <v>11</v>
      </c>
      <c r="B8" s="84">
        <v>454.0247</v>
      </c>
      <c r="C8" s="84">
        <v>397</v>
      </c>
      <c r="D8" s="46">
        <v>12.56</v>
      </c>
      <c r="E8" s="42" t="s">
        <v>12</v>
      </c>
      <c r="F8" s="42"/>
      <c r="G8" s="42"/>
      <c r="H8" s="99"/>
    </row>
    <row r="9" spans="1:8" ht="24" customHeight="1">
      <c r="A9" s="44" t="s">
        <v>13</v>
      </c>
      <c r="B9" s="44"/>
      <c r="C9" s="44"/>
      <c r="D9" s="46"/>
      <c r="E9" s="42" t="s">
        <v>14</v>
      </c>
      <c r="F9" s="42"/>
      <c r="G9" s="42"/>
      <c r="H9" s="99"/>
    </row>
    <row r="10" spans="1:8" ht="24" customHeight="1">
      <c r="A10" s="44" t="s">
        <v>15</v>
      </c>
      <c r="B10" s="44"/>
      <c r="C10" s="44"/>
      <c r="D10" s="44"/>
      <c r="E10" s="42" t="s">
        <v>16</v>
      </c>
      <c r="F10" s="42"/>
      <c r="G10" s="42"/>
      <c r="H10" s="99"/>
    </row>
    <row r="11" spans="1:8" ht="24" customHeight="1">
      <c r="A11" s="44" t="s">
        <v>17</v>
      </c>
      <c r="B11" s="44"/>
      <c r="C11" s="44"/>
      <c r="D11" s="44"/>
      <c r="E11" s="44" t="s">
        <v>18</v>
      </c>
      <c r="F11" s="44"/>
      <c r="G11" s="44"/>
      <c r="H11" s="99"/>
    </row>
    <row r="12" spans="1:8" ht="24" customHeight="1">
      <c r="A12" s="44"/>
      <c r="B12" s="44"/>
      <c r="C12" s="44"/>
      <c r="D12" s="44"/>
      <c r="E12" s="42" t="s">
        <v>19</v>
      </c>
      <c r="F12" s="42"/>
      <c r="G12" s="42"/>
      <c r="H12" s="99"/>
    </row>
    <row r="13" spans="1:8" ht="24" customHeight="1">
      <c r="A13" s="44"/>
      <c r="B13" s="44"/>
      <c r="C13" s="44"/>
      <c r="D13" s="44"/>
      <c r="E13" s="42" t="s">
        <v>20</v>
      </c>
      <c r="F13" s="42"/>
      <c r="G13" s="42"/>
      <c r="H13" s="99"/>
    </row>
    <row r="14" spans="1:8" ht="24" customHeight="1">
      <c r="A14" s="44"/>
      <c r="B14" s="44"/>
      <c r="C14" s="44"/>
      <c r="D14" s="44"/>
      <c r="E14" s="44" t="s">
        <v>21</v>
      </c>
      <c r="F14" s="54">
        <v>346.15260000000001</v>
      </c>
      <c r="G14" s="84">
        <v>333.4</v>
      </c>
      <c r="H14" s="99">
        <f>(G14-F14)/F14*100</f>
        <v>-3.6840977071961998</v>
      </c>
    </row>
    <row r="15" spans="1:8" ht="24" customHeight="1">
      <c r="A15" s="44"/>
      <c r="B15" s="44"/>
      <c r="C15" s="44"/>
      <c r="D15" s="44"/>
      <c r="E15" s="44" t="s">
        <v>22</v>
      </c>
      <c r="F15" s="117">
        <v>31.19</v>
      </c>
      <c r="G15" s="104">
        <v>32.119999999999997</v>
      </c>
      <c r="H15" s="99">
        <f>(G15-F15)/F15*100</f>
        <v>2.9817249118307001</v>
      </c>
    </row>
    <row r="16" spans="1:8" ht="24" customHeight="1">
      <c r="A16" s="44"/>
      <c r="B16" s="44"/>
      <c r="C16" s="44"/>
      <c r="D16" s="44"/>
      <c r="E16" s="42" t="s">
        <v>23</v>
      </c>
      <c r="F16" s="105"/>
      <c r="G16" s="84">
        <v>11.63</v>
      </c>
      <c r="H16" s="99"/>
    </row>
    <row r="17" spans="1:8" ht="24" customHeight="1">
      <c r="A17" s="44"/>
      <c r="B17" s="44"/>
      <c r="C17" s="44"/>
      <c r="D17" s="44"/>
      <c r="E17" s="42" t="s">
        <v>24</v>
      </c>
      <c r="F17" s="105"/>
      <c r="G17" s="105"/>
      <c r="H17" s="99"/>
    </row>
    <row r="18" spans="1:8" ht="24" customHeight="1">
      <c r="A18" s="44"/>
      <c r="B18" s="44"/>
      <c r="C18" s="44"/>
      <c r="D18" s="44"/>
      <c r="E18" s="44" t="s">
        <v>25</v>
      </c>
      <c r="F18" s="106"/>
      <c r="G18" s="106"/>
      <c r="H18" s="99"/>
    </row>
    <row r="19" spans="1:8" ht="24" customHeight="1">
      <c r="A19" s="44"/>
      <c r="B19" s="44"/>
      <c r="C19" s="44"/>
      <c r="D19" s="44"/>
      <c r="E19" s="44" t="s">
        <v>26</v>
      </c>
      <c r="F19" s="44"/>
      <c r="G19" s="44"/>
      <c r="H19" s="99"/>
    </row>
    <row r="20" spans="1:8" ht="24" customHeight="1">
      <c r="A20" s="44"/>
      <c r="B20" s="44"/>
      <c r="C20" s="44"/>
      <c r="D20" s="44"/>
      <c r="E20" s="44" t="s">
        <v>27</v>
      </c>
      <c r="F20" s="44"/>
      <c r="G20" s="44"/>
      <c r="H20" s="99"/>
    </row>
    <row r="21" spans="1:8" ht="24" customHeight="1">
      <c r="A21" s="44"/>
      <c r="B21" s="44"/>
      <c r="C21" s="44"/>
      <c r="D21" s="44"/>
      <c r="E21" s="44" t="s">
        <v>28</v>
      </c>
      <c r="F21" s="44"/>
      <c r="G21" s="44"/>
      <c r="H21" s="99"/>
    </row>
    <row r="22" spans="1:8" ht="24" customHeight="1">
      <c r="A22" s="44"/>
      <c r="B22" s="44"/>
      <c r="C22" s="44"/>
      <c r="D22" s="44"/>
      <c r="E22" s="44" t="s">
        <v>29</v>
      </c>
      <c r="F22" s="54">
        <v>62.29</v>
      </c>
      <c r="G22" s="84">
        <v>7</v>
      </c>
      <c r="H22" s="99">
        <f>(G22-F22)/F22*100</f>
        <v>-88.762241130197495</v>
      </c>
    </row>
    <row r="23" spans="1:8" ht="24" customHeight="1">
      <c r="A23" s="44"/>
      <c r="B23" s="44"/>
      <c r="C23" s="44"/>
      <c r="D23" s="44"/>
      <c r="E23" s="44" t="s">
        <v>30</v>
      </c>
      <c r="F23" s="44"/>
      <c r="G23" s="44"/>
      <c r="H23" s="99"/>
    </row>
    <row r="24" spans="1:8" ht="24" customHeight="1">
      <c r="A24" s="44"/>
      <c r="B24" s="44"/>
      <c r="C24" s="44"/>
      <c r="D24" s="44"/>
      <c r="E24" s="44" t="s">
        <v>31</v>
      </c>
      <c r="F24" s="44"/>
      <c r="G24" s="44"/>
      <c r="H24" s="99"/>
    </row>
    <row r="25" spans="1:8" ht="24" customHeight="1">
      <c r="A25" s="44"/>
      <c r="B25" s="44"/>
      <c r="C25" s="44"/>
      <c r="D25" s="44"/>
      <c r="E25" s="44" t="s">
        <v>32</v>
      </c>
      <c r="F25" s="54">
        <v>12.39</v>
      </c>
      <c r="G25" s="69">
        <v>12.85</v>
      </c>
      <c r="H25" s="99">
        <f>(G25-F25)/F25*100</f>
        <v>3.71267150928167</v>
      </c>
    </row>
    <row r="26" spans="1:8" ht="24" customHeight="1">
      <c r="A26" s="44"/>
      <c r="B26" s="44"/>
      <c r="C26" s="44"/>
      <c r="D26" s="44"/>
      <c r="E26" s="44" t="s">
        <v>33</v>
      </c>
      <c r="F26" s="44"/>
      <c r="G26" s="44"/>
      <c r="H26" s="99"/>
    </row>
    <row r="27" spans="1:8" ht="24" customHeight="1">
      <c r="A27" s="44"/>
      <c r="B27" s="44"/>
      <c r="C27" s="44"/>
      <c r="D27" s="44"/>
      <c r="E27" s="44" t="s">
        <v>34</v>
      </c>
      <c r="F27" s="44"/>
      <c r="H27" s="99"/>
    </row>
    <row r="28" spans="1:8" ht="24" customHeight="1">
      <c r="A28" s="44"/>
      <c r="B28" s="44"/>
      <c r="C28" s="44"/>
      <c r="D28" s="44"/>
      <c r="E28" s="68"/>
      <c r="F28" s="68"/>
      <c r="G28" s="68"/>
      <c r="H28" s="99"/>
    </row>
    <row r="29" spans="1:8" ht="24" customHeight="1">
      <c r="A29" s="40" t="s">
        <v>35</v>
      </c>
      <c r="B29" s="84">
        <v>454.0247</v>
      </c>
      <c r="C29" s="84">
        <v>397</v>
      </c>
      <c r="D29" s="46">
        <v>12.56</v>
      </c>
      <c r="E29" s="40" t="s">
        <v>36</v>
      </c>
      <c r="F29" s="84">
        <v>454.0247</v>
      </c>
      <c r="G29" s="54">
        <v>397</v>
      </c>
      <c r="H29" s="99">
        <f>(G29-F29)/F29*100</f>
        <v>-12.5598232871472</v>
      </c>
    </row>
    <row r="30" spans="1:8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spans="1:14" ht="31.5" customHeight="1">
      <c r="A1" s="1" t="s">
        <v>167</v>
      </c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4"/>
    </row>
    <row r="2" spans="1:14" ht="33" customHeight="1">
      <c r="A2" s="148" t="s">
        <v>168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26.25" customHeight="1">
      <c r="A3" s="149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22.5" customHeight="1">
      <c r="A4" s="153" t="s">
        <v>169</v>
      </c>
      <c r="B4" s="156" t="s">
        <v>170</v>
      </c>
      <c r="C4" s="156" t="s">
        <v>171</v>
      </c>
      <c r="D4" s="156" t="s">
        <v>172</v>
      </c>
      <c r="E4" s="6" t="s">
        <v>173</v>
      </c>
      <c r="F4" s="6"/>
      <c r="G4" s="6"/>
      <c r="H4" s="6"/>
      <c r="I4" s="6"/>
      <c r="J4" s="6"/>
      <c r="K4" s="6"/>
      <c r="L4" s="6"/>
      <c r="M4" s="6"/>
      <c r="N4" s="159" t="s">
        <v>174</v>
      </c>
    </row>
    <row r="5" spans="1:14" ht="37.5" customHeight="1">
      <c r="A5" s="154"/>
      <c r="B5" s="156"/>
      <c r="C5" s="156"/>
      <c r="D5" s="156"/>
      <c r="E5" s="145" t="s">
        <v>175</v>
      </c>
      <c r="F5" s="6" t="s">
        <v>40</v>
      </c>
      <c r="G5" s="6"/>
      <c r="H5" s="6"/>
      <c r="I5" s="6"/>
      <c r="J5" s="25"/>
      <c r="K5" s="25"/>
      <c r="L5" s="157" t="s">
        <v>176</v>
      </c>
      <c r="M5" s="157" t="s">
        <v>177</v>
      </c>
      <c r="N5" s="160"/>
    </row>
    <row r="6" spans="1:14" ht="78.75" customHeight="1">
      <c r="A6" s="155"/>
      <c r="B6" s="156"/>
      <c r="C6" s="156"/>
      <c r="D6" s="156"/>
      <c r="E6" s="145"/>
      <c r="F6" s="8" t="s">
        <v>178</v>
      </c>
      <c r="G6" s="7" t="s">
        <v>179</v>
      </c>
      <c r="H6" s="7" t="s">
        <v>180</v>
      </c>
      <c r="I6" s="7" t="s">
        <v>181</v>
      </c>
      <c r="J6" s="7" t="s">
        <v>182</v>
      </c>
      <c r="K6" s="14" t="s">
        <v>183</v>
      </c>
      <c r="L6" s="158"/>
      <c r="M6" s="158"/>
      <c r="N6" s="161"/>
    </row>
    <row r="7" spans="1:14" ht="24" customHeigh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24" customHeight="1">
      <c r="A8" s="20"/>
      <c r="B8" s="21"/>
      <c r="C8" s="22"/>
      <c r="D8" s="22"/>
      <c r="E8" s="23"/>
      <c r="F8" s="23"/>
      <c r="G8" s="23"/>
      <c r="H8" s="23"/>
      <c r="I8" s="23"/>
      <c r="J8" s="23"/>
      <c r="K8" s="23"/>
      <c r="L8" s="23"/>
      <c r="M8" s="23"/>
      <c r="N8" s="22"/>
    </row>
    <row r="9" spans="1:14" ht="24" customHeight="1">
      <c r="A9" s="20"/>
      <c r="B9" s="21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2"/>
    </row>
    <row r="10" spans="1:14" ht="24" customHeight="1">
      <c r="A10" s="20"/>
      <c r="B10" s="21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2"/>
    </row>
    <row r="11" spans="1:14" ht="24" customHeight="1">
      <c r="A11" s="20"/>
      <c r="B11" s="21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2"/>
    </row>
    <row r="12" spans="1:14" ht="24" customHeight="1">
      <c r="A12" s="20"/>
      <c r="B12" s="21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2"/>
    </row>
    <row r="13" spans="1:14" ht="24" customHeight="1">
      <c r="A13" s="20"/>
      <c r="B13" s="21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2"/>
    </row>
    <row r="14" spans="1:14" ht="24" customHeight="1">
      <c r="A14" s="20"/>
      <c r="B14" s="21"/>
      <c r="C14" s="22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2"/>
    </row>
    <row r="15" spans="1:14" ht="24" customHeight="1">
      <c r="A15" s="20"/>
      <c r="B15" s="21"/>
      <c r="C15" s="22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2"/>
    </row>
    <row r="16" spans="1:14" ht="24" customHeight="1">
      <c r="A16" s="150" t="s">
        <v>69</v>
      </c>
      <c r="B16" s="151"/>
      <c r="C16" s="151"/>
      <c r="D16" s="152"/>
      <c r="E16" s="23"/>
      <c r="F16" s="23"/>
      <c r="G16" s="23"/>
      <c r="H16" s="23"/>
      <c r="I16" s="23"/>
      <c r="J16" s="23"/>
      <c r="K16" s="23"/>
      <c r="L16" s="23"/>
      <c r="M16" s="23"/>
      <c r="N16" s="2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4"/>
  <sheetViews>
    <sheetView tabSelected="1" topLeftCell="A2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1" t="s">
        <v>184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62" t="s">
        <v>185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2</v>
      </c>
    </row>
    <row r="4" spans="1:12" ht="24" customHeight="1">
      <c r="A4" s="153" t="s">
        <v>186</v>
      </c>
      <c r="B4" s="153" t="s">
        <v>187</v>
      </c>
      <c r="C4" s="6" t="s">
        <v>173</v>
      </c>
      <c r="D4" s="6"/>
      <c r="E4" s="6"/>
      <c r="F4" s="6"/>
      <c r="G4" s="6"/>
      <c r="H4" s="6"/>
      <c r="I4" s="6"/>
      <c r="J4" s="6"/>
      <c r="K4" s="6"/>
      <c r="L4" s="153" t="s">
        <v>84</v>
      </c>
    </row>
    <row r="5" spans="1:12" ht="25.5" customHeight="1">
      <c r="A5" s="154"/>
      <c r="B5" s="154"/>
      <c r="C5" s="145" t="s">
        <v>175</v>
      </c>
      <c r="D5" s="163" t="s">
        <v>188</v>
      </c>
      <c r="E5" s="164"/>
      <c r="F5" s="164"/>
      <c r="G5" s="164"/>
      <c r="H5" s="164"/>
      <c r="I5" s="165"/>
      <c r="J5" s="157" t="s">
        <v>176</v>
      </c>
      <c r="K5" s="157" t="s">
        <v>177</v>
      </c>
      <c r="L5" s="154"/>
    </row>
    <row r="6" spans="1:12" ht="81" customHeight="1">
      <c r="A6" s="155"/>
      <c r="B6" s="155"/>
      <c r="C6" s="145"/>
      <c r="D6" s="8" t="s">
        <v>178</v>
      </c>
      <c r="E6" s="7" t="s">
        <v>179</v>
      </c>
      <c r="F6" s="7" t="s">
        <v>180</v>
      </c>
      <c r="G6" s="7" t="s">
        <v>181</v>
      </c>
      <c r="H6" s="7" t="s">
        <v>182</v>
      </c>
      <c r="I6" s="14" t="s">
        <v>189</v>
      </c>
      <c r="J6" s="158"/>
      <c r="K6" s="158"/>
      <c r="L6" s="155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150" t="s">
        <v>190</v>
      </c>
      <c r="B14" s="152"/>
      <c r="C14" s="11"/>
      <c r="D14" s="12"/>
      <c r="E14" s="11"/>
      <c r="F14" s="11"/>
      <c r="G14" s="11"/>
      <c r="H14" s="12"/>
      <c r="I14" s="11"/>
      <c r="J14" s="11"/>
      <c r="K14" s="11"/>
      <c r="L14" s="1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1180555555555596" footer="0.51180555555555596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4.25"/>
  <sheetData/>
  <phoneticPr fontId="3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4.25"/>
  <sheetData/>
  <phoneticPr fontId="3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4.25"/>
  <sheetData/>
  <phoneticPr fontId="3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showGridLines="0" showZeros="0" topLeftCell="A10" workbookViewId="0">
      <selection activeCell="K14" sqref="K14"/>
    </sheetView>
  </sheetViews>
  <sheetFormatPr defaultColWidth="6.875" defaultRowHeight="11.25"/>
  <cols>
    <col min="1" max="1" width="20.625" style="38" customWidth="1"/>
    <col min="2" max="2" width="29.5" style="38" customWidth="1"/>
    <col min="3" max="5" width="14.625" style="38" customWidth="1"/>
    <col min="6" max="6" width="12" style="38" customWidth="1"/>
    <col min="7" max="7" width="15.625" style="38" customWidth="1"/>
    <col min="8" max="16384" width="6.875" style="38"/>
  </cols>
  <sheetData>
    <row r="1" spans="1:7" ht="16.5" customHeight="1">
      <c r="A1" s="26" t="s">
        <v>37</v>
      </c>
      <c r="B1" s="27"/>
      <c r="C1" s="27"/>
      <c r="D1" s="45"/>
      <c r="E1" s="45"/>
      <c r="F1" s="45"/>
      <c r="G1" s="45"/>
    </row>
    <row r="2" spans="1:7" ht="29.25" customHeight="1">
      <c r="A2" s="131" t="s">
        <v>38</v>
      </c>
      <c r="B2" s="131"/>
      <c r="C2" s="131"/>
      <c r="D2" s="131"/>
      <c r="E2" s="131"/>
      <c r="F2" s="131"/>
      <c r="G2" s="131"/>
    </row>
    <row r="3" spans="1:7" ht="26.25" customHeight="1">
      <c r="A3" s="39"/>
      <c r="B3" s="39"/>
      <c r="C3" s="39"/>
      <c r="D3" s="39"/>
      <c r="E3" s="39"/>
      <c r="F3" s="39"/>
      <c r="G3" s="108" t="s">
        <v>2</v>
      </c>
    </row>
    <row r="4" spans="1:7" ht="26.25" customHeight="1">
      <c r="A4" s="121" t="s">
        <v>39</v>
      </c>
      <c r="B4" s="121"/>
      <c r="C4" s="129" t="s">
        <v>35</v>
      </c>
      <c r="D4" s="132" t="s">
        <v>40</v>
      </c>
      <c r="E4" s="132" t="s">
        <v>41</v>
      </c>
      <c r="F4" s="132" t="s">
        <v>42</v>
      </c>
      <c r="G4" s="129" t="s">
        <v>43</v>
      </c>
    </row>
    <row r="5" spans="1:7" s="37" customFormat="1" ht="47.25" customHeight="1">
      <c r="A5" s="40" t="s">
        <v>44</v>
      </c>
      <c r="B5" s="40" t="s">
        <v>45</v>
      </c>
      <c r="C5" s="130"/>
      <c r="D5" s="132"/>
      <c r="E5" s="132"/>
      <c r="F5" s="132"/>
      <c r="G5" s="130"/>
    </row>
    <row r="6" spans="1:7" s="37" customFormat="1" ht="25.5" customHeight="1">
      <c r="A6" s="76">
        <v>207</v>
      </c>
      <c r="B6" s="77" t="s">
        <v>46</v>
      </c>
      <c r="C6" s="79">
        <f>F9+C8+C9</f>
        <v>333.4</v>
      </c>
      <c r="D6" s="79">
        <f>D8+D9</f>
        <v>333.4</v>
      </c>
      <c r="E6" s="46"/>
      <c r="F6" s="46"/>
      <c r="G6" s="46"/>
    </row>
    <row r="7" spans="1:7" s="37" customFormat="1" ht="25.5" customHeight="1">
      <c r="A7" s="76">
        <v>20702</v>
      </c>
      <c r="B7" s="77" t="s">
        <v>47</v>
      </c>
      <c r="C7" s="79">
        <v>333.4</v>
      </c>
      <c r="D7" s="79">
        <v>333.4</v>
      </c>
      <c r="E7" s="46"/>
      <c r="F7" s="46"/>
      <c r="G7" s="46"/>
    </row>
    <row r="8" spans="1:7" s="37" customFormat="1" ht="25.5" customHeight="1">
      <c r="A8" s="85">
        <v>2070204</v>
      </c>
      <c r="B8" s="86" t="s">
        <v>48</v>
      </c>
      <c r="C8" s="79">
        <v>99.22</v>
      </c>
      <c r="D8" s="79">
        <v>99.22</v>
      </c>
      <c r="E8" s="46"/>
      <c r="F8" s="46"/>
      <c r="G8" s="46"/>
    </row>
    <row r="9" spans="1:7" s="37" customFormat="1" ht="25.5" customHeight="1">
      <c r="A9" s="85">
        <v>2070299</v>
      </c>
      <c r="B9" s="86" t="s">
        <v>49</v>
      </c>
      <c r="C9" s="84">
        <v>234.18</v>
      </c>
      <c r="D9" s="84">
        <v>234.18</v>
      </c>
      <c r="E9" s="46"/>
      <c r="F9" s="46"/>
      <c r="G9" s="46"/>
    </row>
    <row r="10" spans="1:7" s="37" customFormat="1" ht="25.5" customHeight="1">
      <c r="A10" s="85">
        <v>216</v>
      </c>
      <c r="B10" s="86" t="s">
        <v>50</v>
      </c>
      <c r="C10" s="84">
        <v>7</v>
      </c>
      <c r="D10" s="84">
        <v>7</v>
      </c>
      <c r="E10" s="46"/>
      <c r="F10" s="46"/>
      <c r="G10" s="46"/>
    </row>
    <row r="11" spans="1:7" customFormat="1" ht="25.5" customHeight="1">
      <c r="A11" s="85">
        <v>21605</v>
      </c>
      <c r="B11" s="86" t="s">
        <v>51</v>
      </c>
      <c r="C11" s="79">
        <v>7</v>
      </c>
      <c r="D11" s="79">
        <v>7</v>
      </c>
      <c r="E11" s="47"/>
      <c r="F11" s="47"/>
      <c r="G11" s="47"/>
    </row>
    <row r="12" spans="1:7" customFormat="1" ht="25.5" customHeight="1">
      <c r="A12" s="85">
        <v>2160504</v>
      </c>
      <c r="B12" s="86" t="s">
        <v>52</v>
      </c>
      <c r="C12" s="79">
        <v>7</v>
      </c>
      <c r="D12" s="79">
        <v>7</v>
      </c>
      <c r="E12" s="44"/>
      <c r="F12" s="44"/>
      <c r="G12" s="44"/>
    </row>
    <row r="13" spans="1:7" customFormat="1" ht="25.5" customHeight="1">
      <c r="A13" s="85">
        <v>208</v>
      </c>
      <c r="B13" s="86" t="s">
        <v>53</v>
      </c>
      <c r="C13" s="79">
        <v>32.119999999999997</v>
      </c>
      <c r="D13" s="79">
        <v>32.119999999999997</v>
      </c>
      <c r="E13" s="44"/>
      <c r="F13" s="44"/>
      <c r="G13" s="44"/>
    </row>
    <row r="14" spans="1:7" customFormat="1" ht="25.5" customHeight="1">
      <c r="A14" s="85">
        <v>20805</v>
      </c>
      <c r="B14" s="86" t="s">
        <v>54</v>
      </c>
      <c r="C14" s="69">
        <v>32.119999999999997</v>
      </c>
      <c r="D14" s="69">
        <v>32.119999999999997</v>
      </c>
      <c r="E14" s="44"/>
      <c r="F14" s="44"/>
      <c r="G14" s="44"/>
    </row>
    <row r="15" spans="1:7" ht="25.5" customHeight="1">
      <c r="A15" s="85">
        <v>2080505</v>
      </c>
      <c r="B15" s="90" t="s">
        <v>55</v>
      </c>
      <c r="C15" s="69">
        <v>32.119999999999997</v>
      </c>
      <c r="D15" s="69">
        <v>32.119999999999997</v>
      </c>
      <c r="E15" s="44"/>
      <c r="F15" s="44"/>
      <c r="G15" s="44"/>
    </row>
    <row r="16" spans="1:7" ht="25.5" customHeight="1">
      <c r="A16" s="85">
        <v>221</v>
      </c>
      <c r="B16" s="90" t="s">
        <v>56</v>
      </c>
      <c r="C16" s="69">
        <v>12.85</v>
      </c>
      <c r="D16" s="69">
        <v>12.85</v>
      </c>
      <c r="E16" s="44"/>
      <c r="F16" s="44"/>
      <c r="G16" s="44"/>
    </row>
    <row r="17" spans="1:7" ht="25.5" customHeight="1">
      <c r="A17" s="85">
        <v>22102</v>
      </c>
      <c r="B17" s="90" t="s">
        <v>57</v>
      </c>
      <c r="C17" s="69">
        <v>12.85</v>
      </c>
      <c r="D17" s="69">
        <v>12.85</v>
      </c>
      <c r="E17" s="44"/>
      <c r="F17" s="44"/>
      <c r="G17" s="44"/>
    </row>
    <row r="18" spans="1:7" ht="25.5" customHeight="1">
      <c r="A18" s="85">
        <v>2210201</v>
      </c>
      <c r="B18" s="90" t="s">
        <v>58</v>
      </c>
      <c r="C18" s="69">
        <v>12.85</v>
      </c>
      <c r="D18" s="69">
        <v>12.85</v>
      </c>
      <c r="E18" s="44"/>
      <c r="F18" s="44"/>
      <c r="G18" s="44"/>
    </row>
    <row r="19" spans="1:7" ht="25.5" customHeight="1">
      <c r="A19" s="96">
        <v>210</v>
      </c>
      <c r="B19" s="68" t="s">
        <v>59</v>
      </c>
      <c r="C19" s="69">
        <f>C20</f>
        <v>11.63</v>
      </c>
      <c r="D19" s="69">
        <f>D20</f>
        <v>11.63</v>
      </c>
      <c r="E19" s="44"/>
      <c r="F19" s="44"/>
      <c r="G19" s="44"/>
    </row>
    <row r="20" spans="1:7" ht="25.5" customHeight="1">
      <c r="A20" s="96">
        <v>21011</v>
      </c>
      <c r="B20" s="68" t="s">
        <v>60</v>
      </c>
      <c r="C20" s="69">
        <f>C21+C22+C23</f>
        <v>11.63</v>
      </c>
      <c r="D20" s="69">
        <f>D21+D22+D23</f>
        <v>11.63</v>
      </c>
      <c r="E20" s="44"/>
      <c r="F20" s="44"/>
      <c r="G20" s="44"/>
    </row>
    <row r="21" spans="1:7" ht="25.5" customHeight="1">
      <c r="A21" s="96">
        <v>2101101</v>
      </c>
      <c r="B21" s="68" t="s">
        <v>61</v>
      </c>
      <c r="C21" s="69">
        <v>3.98</v>
      </c>
      <c r="D21" s="69">
        <v>3.98</v>
      </c>
      <c r="E21" s="44"/>
      <c r="F21" s="44"/>
      <c r="G21" s="44"/>
    </row>
    <row r="22" spans="1:7" ht="25.5" customHeight="1">
      <c r="A22" s="96">
        <v>2101102</v>
      </c>
      <c r="B22" s="68" t="s">
        <v>62</v>
      </c>
      <c r="C22" s="69">
        <v>5.66</v>
      </c>
      <c r="D22" s="69">
        <v>5.66</v>
      </c>
      <c r="E22" s="44"/>
      <c r="F22" s="44"/>
      <c r="G22" s="44"/>
    </row>
    <row r="23" spans="1:7" ht="25.5" customHeight="1">
      <c r="A23" s="96">
        <v>2101103</v>
      </c>
      <c r="B23" s="68" t="s">
        <v>63</v>
      </c>
      <c r="C23" s="69">
        <v>1.99</v>
      </c>
      <c r="D23" s="69">
        <v>1.99</v>
      </c>
      <c r="E23" s="44"/>
      <c r="F23" s="44"/>
      <c r="G23" s="44"/>
    </row>
    <row r="24" spans="1:7" ht="25.5" customHeight="1">
      <c r="A24" s="111"/>
      <c r="B24" s="40" t="s">
        <v>64</v>
      </c>
      <c r="C24" s="112">
        <v>397</v>
      </c>
      <c r="D24" s="112">
        <v>397</v>
      </c>
      <c r="E24" s="113"/>
      <c r="F24" s="113"/>
      <c r="G24" s="113"/>
    </row>
  </sheetData>
  <mergeCells count="7">
    <mergeCell ref="A2:G2"/>
    <mergeCell ref="A4:B4"/>
    <mergeCell ref="C4:C5"/>
    <mergeCell ref="D4:D5"/>
    <mergeCell ref="E4:E5"/>
    <mergeCell ref="F4:F5"/>
    <mergeCell ref="G4:G5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showGridLines="0" showZeros="0" topLeftCell="A13" workbookViewId="0">
      <selection activeCell="K11" sqref="K11"/>
    </sheetView>
  </sheetViews>
  <sheetFormatPr defaultColWidth="6.875" defaultRowHeight="11.25"/>
  <cols>
    <col min="1" max="1" width="19.375" style="38" customWidth="1"/>
    <col min="2" max="2" width="33.625" style="38" customWidth="1"/>
    <col min="3" max="5" width="24.125" style="38" customWidth="1"/>
    <col min="6" max="16384" width="6.875" style="38"/>
  </cols>
  <sheetData>
    <row r="1" spans="1:5" ht="16.5" customHeight="1">
      <c r="A1" s="26" t="s">
        <v>65</v>
      </c>
      <c r="B1" s="27"/>
      <c r="C1" s="27"/>
      <c r="D1" s="45"/>
      <c r="E1" s="45"/>
    </row>
    <row r="2" spans="1:5" ht="16.5" customHeight="1">
      <c r="A2" s="27"/>
      <c r="B2" s="27"/>
      <c r="C2" s="27"/>
      <c r="D2" s="45"/>
      <c r="E2" s="45"/>
    </row>
    <row r="3" spans="1:5" ht="29.25" customHeight="1">
      <c r="A3" s="131" t="s">
        <v>66</v>
      </c>
      <c r="B3" s="131"/>
      <c r="C3" s="131"/>
      <c r="D3" s="131"/>
      <c r="E3" s="131"/>
    </row>
    <row r="4" spans="1:5" ht="26.25" customHeight="1">
      <c r="A4" s="39"/>
      <c r="B4" s="39"/>
      <c r="C4" s="39"/>
      <c r="D4" s="39"/>
      <c r="E4" s="108" t="s">
        <v>2</v>
      </c>
    </row>
    <row r="5" spans="1:5" ht="26.25" customHeight="1">
      <c r="A5" s="123" t="s">
        <v>39</v>
      </c>
      <c r="B5" s="125"/>
      <c r="C5" s="133" t="s">
        <v>36</v>
      </c>
      <c r="D5" s="133" t="s">
        <v>67</v>
      </c>
      <c r="E5" s="133" t="s">
        <v>68</v>
      </c>
    </row>
    <row r="6" spans="1:5" s="37" customFormat="1" ht="27.75" customHeight="1">
      <c r="A6" s="40" t="s">
        <v>44</v>
      </c>
      <c r="B6" s="40" t="s">
        <v>45</v>
      </c>
      <c r="C6" s="128"/>
      <c r="D6" s="128"/>
      <c r="E6" s="128"/>
    </row>
    <row r="7" spans="1:5" s="37" customFormat="1" ht="25.5" customHeight="1">
      <c r="A7" s="76">
        <v>207</v>
      </c>
      <c r="B7" s="77" t="s">
        <v>46</v>
      </c>
      <c r="C7" s="79">
        <f>+C9+C10</f>
        <v>333.4</v>
      </c>
      <c r="D7" s="79">
        <f>D9+D10</f>
        <v>230.18</v>
      </c>
      <c r="E7" s="79">
        <f>E9+E10</f>
        <v>103.22</v>
      </c>
    </row>
    <row r="8" spans="1:5" s="37" customFormat="1" ht="25.5" customHeight="1">
      <c r="A8" s="76">
        <v>20702</v>
      </c>
      <c r="B8" s="77" t="s">
        <v>47</v>
      </c>
      <c r="C8" s="79">
        <v>333.4</v>
      </c>
      <c r="D8" s="79">
        <v>230.18</v>
      </c>
      <c r="E8" s="79">
        <v>103.22</v>
      </c>
    </row>
    <row r="9" spans="1:5" s="37" customFormat="1" ht="25.5" customHeight="1">
      <c r="A9" s="76">
        <v>2070204</v>
      </c>
      <c r="B9" s="77" t="s">
        <v>48</v>
      </c>
      <c r="C9" s="79">
        <v>99.22</v>
      </c>
      <c r="D9" s="79"/>
      <c r="E9" s="79">
        <v>99.22</v>
      </c>
    </row>
    <row r="10" spans="1:5" customFormat="1" ht="25.5" customHeight="1">
      <c r="A10" s="76">
        <v>2070299</v>
      </c>
      <c r="B10" s="77" t="s">
        <v>49</v>
      </c>
      <c r="C10" s="84">
        <f>D10+E10</f>
        <v>234.18</v>
      </c>
      <c r="D10" s="84">
        <v>230.18</v>
      </c>
      <c r="E10" s="84">
        <v>4</v>
      </c>
    </row>
    <row r="11" spans="1:5" customFormat="1" ht="25.5" customHeight="1">
      <c r="A11" s="76">
        <v>216</v>
      </c>
      <c r="B11" s="77" t="s">
        <v>50</v>
      </c>
      <c r="C11" s="84">
        <v>7</v>
      </c>
      <c r="D11" s="84"/>
      <c r="E11" s="84">
        <v>7</v>
      </c>
    </row>
    <row r="12" spans="1:5" customFormat="1" ht="25.5" customHeight="1">
      <c r="A12" s="76">
        <v>21605</v>
      </c>
      <c r="B12" s="77" t="s">
        <v>51</v>
      </c>
      <c r="C12" s="79">
        <v>7</v>
      </c>
      <c r="D12" s="79"/>
      <c r="E12" s="79">
        <v>7</v>
      </c>
    </row>
    <row r="13" spans="1:5" ht="25.5" customHeight="1">
      <c r="A13" s="76">
        <v>2160504</v>
      </c>
      <c r="B13" s="77" t="s">
        <v>52</v>
      </c>
      <c r="C13" s="79">
        <v>7</v>
      </c>
      <c r="D13" s="79"/>
      <c r="E13" s="79">
        <v>7</v>
      </c>
    </row>
    <row r="14" spans="1:5" ht="25.5" customHeight="1">
      <c r="A14" s="76">
        <v>208</v>
      </c>
      <c r="B14" s="77" t="s">
        <v>53</v>
      </c>
      <c r="C14" s="79">
        <v>32.119999999999997</v>
      </c>
      <c r="D14" s="79">
        <v>32.119999999999997</v>
      </c>
      <c r="E14" s="79"/>
    </row>
    <row r="15" spans="1:5" ht="25.5" customHeight="1">
      <c r="A15" s="76">
        <v>20805</v>
      </c>
      <c r="B15" s="77" t="s">
        <v>54</v>
      </c>
      <c r="C15" s="69">
        <v>32.119999999999997</v>
      </c>
      <c r="D15" s="69">
        <v>32.119999999999997</v>
      </c>
      <c r="E15" s="89"/>
    </row>
    <row r="16" spans="1:5" ht="25.5" customHeight="1">
      <c r="A16" s="76">
        <v>2080505</v>
      </c>
      <c r="B16" s="109" t="s">
        <v>55</v>
      </c>
      <c r="C16" s="69">
        <v>32.119999999999997</v>
      </c>
      <c r="D16" s="69">
        <v>32.119999999999997</v>
      </c>
      <c r="E16" s="89"/>
    </row>
    <row r="17" spans="1:5" ht="25.5" customHeight="1">
      <c r="A17" s="76">
        <v>221</v>
      </c>
      <c r="B17" s="109" t="s">
        <v>56</v>
      </c>
      <c r="C17" s="69">
        <v>12.85</v>
      </c>
      <c r="D17" s="69">
        <v>12.85</v>
      </c>
      <c r="E17" s="89"/>
    </row>
    <row r="18" spans="1:5" ht="25.5" customHeight="1">
      <c r="A18" s="76">
        <v>22102</v>
      </c>
      <c r="B18" s="109" t="s">
        <v>57</v>
      </c>
      <c r="C18" s="69">
        <v>12.85</v>
      </c>
      <c r="D18" s="69">
        <v>12.85</v>
      </c>
      <c r="E18" s="89"/>
    </row>
    <row r="19" spans="1:5" ht="25.5" customHeight="1">
      <c r="A19" s="76">
        <v>2210201</v>
      </c>
      <c r="B19" s="94" t="s">
        <v>58</v>
      </c>
      <c r="C19" s="69">
        <v>12.85</v>
      </c>
      <c r="D19" s="69">
        <v>12.85</v>
      </c>
      <c r="E19" s="89"/>
    </row>
    <row r="20" spans="1:5" ht="25.5" customHeight="1">
      <c r="A20" s="96">
        <v>210</v>
      </c>
      <c r="B20" s="68" t="s">
        <v>59</v>
      </c>
      <c r="C20" s="69">
        <f>C21</f>
        <v>11.63</v>
      </c>
      <c r="D20" s="69">
        <f>D21</f>
        <v>11.63</v>
      </c>
      <c r="E20" s="89"/>
    </row>
    <row r="21" spans="1:5" ht="25.5" customHeight="1">
      <c r="A21" s="96">
        <v>21011</v>
      </c>
      <c r="B21" s="68" t="s">
        <v>60</v>
      </c>
      <c r="C21" s="69">
        <f>C22+C23+C24</f>
        <v>11.63</v>
      </c>
      <c r="D21" s="69">
        <f>D22+D23+D24</f>
        <v>11.63</v>
      </c>
      <c r="E21" s="89"/>
    </row>
    <row r="22" spans="1:5" ht="25.5" customHeight="1">
      <c r="A22" s="96">
        <v>2101101</v>
      </c>
      <c r="B22" s="68" t="s">
        <v>61</v>
      </c>
      <c r="C22" s="69">
        <v>3.98</v>
      </c>
      <c r="D22" s="69">
        <v>3.98</v>
      </c>
      <c r="E22" s="89"/>
    </row>
    <row r="23" spans="1:5" ht="25.5" customHeight="1">
      <c r="A23" s="96">
        <v>2101102</v>
      </c>
      <c r="B23" s="68" t="s">
        <v>62</v>
      </c>
      <c r="C23" s="69">
        <v>5.66</v>
      </c>
      <c r="D23" s="69">
        <v>5.66</v>
      </c>
      <c r="E23" s="89"/>
    </row>
    <row r="24" spans="1:5" ht="25.5" customHeight="1">
      <c r="A24" s="96">
        <v>2101103</v>
      </c>
      <c r="B24" s="68" t="s">
        <v>63</v>
      </c>
      <c r="C24" s="69">
        <v>1.99</v>
      </c>
      <c r="D24" s="69">
        <v>1.99</v>
      </c>
      <c r="E24" s="89"/>
    </row>
    <row r="25" spans="1:5" ht="27" customHeight="1">
      <c r="A25" s="40"/>
      <c r="B25" s="40" t="s">
        <v>69</v>
      </c>
      <c r="C25" s="79">
        <v>397</v>
      </c>
      <c r="D25" s="79">
        <v>286.77999999999997</v>
      </c>
      <c r="E25" s="79">
        <v>110.22</v>
      </c>
    </row>
  </sheetData>
  <mergeCells count="5">
    <mergeCell ref="A3:E3"/>
    <mergeCell ref="A5:B5"/>
    <mergeCell ref="C5:C6"/>
    <mergeCell ref="D5:D6"/>
    <mergeCell ref="E5:E6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topLeftCell="A16" workbookViewId="0">
      <selection activeCell="D38" sqref="D38"/>
    </sheetView>
  </sheetViews>
  <sheetFormatPr defaultColWidth="6.875" defaultRowHeight="11.25"/>
  <cols>
    <col min="1" max="1" width="28.125" style="38" customWidth="1"/>
    <col min="2" max="2" width="14.875" style="38" customWidth="1"/>
    <col min="3" max="3" width="30.375" style="38" customWidth="1"/>
    <col min="4" max="4" width="15.375" style="38" customWidth="1"/>
    <col min="5" max="6" width="17.125" style="38" customWidth="1"/>
    <col min="7" max="16384" width="6.875" style="38"/>
  </cols>
  <sheetData>
    <row r="1" spans="1:6" ht="16.5" customHeight="1">
      <c r="A1" s="39" t="s">
        <v>70</v>
      </c>
      <c r="B1" s="100"/>
      <c r="C1" s="100"/>
      <c r="D1" s="100"/>
      <c r="E1" s="100"/>
      <c r="F1" s="101"/>
    </row>
    <row r="2" spans="1:6" ht="18.75" customHeight="1">
      <c r="A2" s="102"/>
      <c r="B2" s="100"/>
      <c r="C2" s="100"/>
      <c r="D2" s="100"/>
      <c r="E2" s="100"/>
      <c r="F2" s="101"/>
    </row>
    <row r="3" spans="1:6" ht="21" customHeight="1">
      <c r="A3" s="118" t="s">
        <v>71</v>
      </c>
      <c r="B3" s="118"/>
      <c r="C3" s="118"/>
      <c r="D3" s="118"/>
      <c r="E3" s="118"/>
      <c r="F3" s="118"/>
    </row>
    <row r="4" spans="1:6" ht="14.25" customHeight="1">
      <c r="A4" s="103"/>
      <c r="B4" s="103"/>
      <c r="C4" s="103"/>
      <c r="D4" s="103"/>
      <c r="E4" s="103"/>
      <c r="F4" s="51" t="s">
        <v>2</v>
      </c>
    </row>
    <row r="5" spans="1:6" ht="24" customHeight="1">
      <c r="A5" s="120" t="s">
        <v>3</v>
      </c>
      <c r="B5" s="121"/>
      <c r="C5" s="120" t="s">
        <v>4</v>
      </c>
      <c r="D5" s="121"/>
      <c r="E5" s="121"/>
      <c r="F5" s="121"/>
    </row>
    <row r="6" spans="1:6" ht="24" customHeight="1">
      <c r="A6" s="120" t="s">
        <v>5</v>
      </c>
      <c r="B6" s="120" t="s">
        <v>6</v>
      </c>
      <c r="C6" s="121" t="s">
        <v>39</v>
      </c>
      <c r="D6" s="121" t="s">
        <v>6</v>
      </c>
      <c r="E6" s="121"/>
      <c r="F6" s="121"/>
    </row>
    <row r="7" spans="1:6" ht="24" customHeight="1">
      <c r="A7" s="121"/>
      <c r="B7" s="121"/>
      <c r="C7" s="121"/>
      <c r="D7" s="40" t="s">
        <v>72</v>
      </c>
      <c r="E7" s="40" t="s">
        <v>40</v>
      </c>
      <c r="F7" s="40" t="s">
        <v>73</v>
      </c>
    </row>
    <row r="8" spans="1:6" ht="28.5" customHeight="1">
      <c r="A8" s="44" t="s">
        <v>11</v>
      </c>
      <c r="B8" s="99">
        <v>397</v>
      </c>
      <c r="C8" s="42" t="s">
        <v>12</v>
      </c>
      <c r="D8" s="42"/>
      <c r="E8" s="42"/>
      <c r="F8" s="46"/>
    </row>
    <row r="9" spans="1:6" ht="28.5" customHeight="1">
      <c r="A9" s="44" t="s">
        <v>13</v>
      </c>
      <c r="B9" s="46"/>
      <c r="C9" s="42" t="s">
        <v>14</v>
      </c>
      <c r="D9" s="42"/>
      <c r="E9" s="42"/>
      <c r="F9" s="46"/>
    </row>
    <row r="10" spans="1:6" ht="28.5" customHeight="1">
      <c r="A10" s="44"/>
      <c r="B10" s="44"/>
      <c r="C10" s="42" t="s">
        <v>16</v>
      </c>
      <c r="D10" s="42"/>
      <c r="E10" s="42"/>
      <c r="F10" s="46"/>
    </row>
    <row r="11" spans="1:6" ht="28.5" customHeight="1">
      <c r="A11" s="44"/>
      <c r="B11" s="44"/>
      <c r="C11" s="44" t="s">
        <v>18</v>
      </c>
      <c r="D11" s="44"/>
      <c r="E11" s="44"/>
      <c r="F11" s="46"/>
    </row>
    <row r="12" spans="1:6" ht="28.5" customHeight="1">
      <c r="A12" s="44"/>
      <c r="B12" s="44"/>
      <c r="C12" s="42" t="s">
        <v>19</v>
      </c>
      <c r="D12" s="42"/>
      <c r="E12" s="42"/>
      <c r="F12" s="46"/>
    </row>
    <row r="13" spans="1:6" ht="28.5" customHeight="1">
      <c r="A13" s="44"/>
      <c r="B13" s="44"/>
      <c r="C13" s="42" t="s">
        <v>20</v>
      </c>
      <c r="D13" s="42"/>
      <c r="E13" s="42"/>
      <c r="F13" s="46"/>
    </row>
    <row r="14" spans="1:6" ht="28.5" customHeight="1">
      <c r="A14" s="44"/>
      <c r="B14" s="44"/>
      <c r="C14" s="44" t="s">
        <v>21</v>
      </c>
      <c r="D14" s="84">
        <v>333.4</v>
      </c>
      <c r="E14" s="84">
        <v>333.4</v>
      </c>
      <c r="F14" s="44"/>
    </row>
    <row r="15" spans="1:6" ht="28.5" customHeight="1">
      <c r="A15" s="44"/>
      <c r="B15" s="44"/>
      <c r="C15" s="44" t="s">
        <v>22</v>
      </c>
      <c r="D15" s="104">
        <v>32.119999999999997</v>
      </c>
      <c r="E15" s="104">
        <v>32.119999999999997</v>
      </c>
      <c r="F15" s="44"/>
    </row>
    <row r="16" spans="1:6" ht="28.5" customHeight="1">
      <c r="A16" s="44"/>
      <c r="B16" s="44"/>
      <c r="C16" s="42" t="s">
        <v>23</v>
      </c>
      <c r="D16" s="84">
        <v>11.63</v>
      </c>
      <c r="E16" s="84">
        <v>11.63</v>
      </c>
      <c r="F16" s="44"/>
    </row>
    <row r="17" spans="1:6" ht="28.5" customHeight="1">
      <c r="A17" s="44"/>
      <c r="B17" s="44"/>
      <c r="C17" s="42" t="s">
        <v>24</v>
      </c>
      <c r="D17" s="105"/>
      <c r="E17" s="105"/>
      <c r="F17" s="44"/>
    </row>
    <row r="18" spans="1:6" ht="28.5" customHeight="1">
      <c r="A18" s="44"/>
      <c r="B18" s="44"/>
      <c r="C18" s="44" t="s">
        <v>25</v>
      </c>
      <c r="D18" s="106"/>
      <c r="E18" s="106"/>
      <c r="F18" s="44"/>
    </row>
    <row r="19" spans="1:6" ht="28.5" customHeight="1">
      <c r="A19" s="44"/>
      <c r="B19" s="44"/>
      <c r="C19" s="44" t="s">
        <v>26</v>
      </c>
      <c r="D19" s="44"/>
      <c r="E19" s="44"/>
      <c r="F19" s="44"/>
    </row>
    <row r="20" spans="1:6" ht="28.5" customHeight="1">
      <c r="A20" s="44"/>
      <c r="B20" s="44"/>
      <c r="C20" s="44" t="s">
        <v>27</v>
      </c>
      <c r="D20" s="44"/>
      <c r="E20" s="44"/>
      <c r="F20" s="44"/>
    </row>
    <row r="21" spans="1:6" ht="28.5" customHeight="1">
      <c r="A21" s="44"/>
      <c r="B21" s="44"/>
      <c r="C21" s="44" t="s">
        <v>28</v>
      </c>
      <c r="D21" s="44"/>
      <c r="E21" s="44"/>
      <c r="F21" s="44"/>
    </row>
    <row r="22" spans="1:6" ht="28.5" customHeight="1">
      <c r="A22" s="44"/>
      <c r="B22" s="44"/>
      <c r="C22" s="44" t="s">
        <v>29</v>
      </c>
      <c r="D22" s="84">
        <v>7</v>
      </c>
      <c r="E22" s="84">
        <v>7</v>
      </c>
      <c r="F22" s="44"/>
    </row>
    <row r="23" spans="1:6" ht="28.5" customHeight="1">
      <c r="A23" s="44"/>
      <c r="B23" s="44"/>
      <c r="C23" s="44" t="s">
        <v>30</v>
      </c>
      <c r="D23" s="44"/>
      <c r="E23" s="44"/>
      <c r="F23" s="44"/>
    </row>
    <row r="24" spans="1:6" ht="28.5" customHeight="1">
      <c r="A24" s="44"/>
      <c r="B24" s="44"/>
      <c r="C24" s="44" t="s">
        <v>31</v>
      </c>
      <c r="D24" s="44"/>
      <c r="E24" s="44"/>
      <c r="F24" s="44"/>
    </row>
    <row r="25" spans="1:6" ht="28.5" customHeight="1">
      <c r="A25" s="44"/>
      <c r="B25" s="44"/>
      <c r="C25" s="44" t="s">
        <v>32</v>
      </c>
      <c r="D25" s="69">
        <v>12.85</v>
      </c>
      <c r="E25" s="69">
        <v>12.85</v>
      </c>
      <c r="F25" s="44"/>
    </row>
    <row r="26" spans="1:6" ht="28.5" customHeight="1">
      <c r="A26" s="44"/>
      <c r="B26" s="44"/>
      <c r="C26" s="44" t="s">
        <v>33</v>
      </c>
      <c r="D26" s="44"/>
      <c r="E26" s="44"/>
      <c r="F26" s="44"/>
    </row>
    <row r="27" spans="1:6" ht="28.5" customHeight="1">
      <c r="A27" s="44"/>
      <c r="B27" s="44"/>
      <c r="C27" s="44" t="s">
        <v>34</v>
      </c>
      <c r="E27" s="107"/>
      <c r="F27" s="44"/>
    </row>
    <row r="28" spans="1:6" ht="28.5" customHeight="1">
      <c r="A28" s="44"/>
      <c r="B28" s="44"/>
      <c r="C28" s="44"/>
      <c r="D28" s="68"/>
      <c r="E28" s="68"/>
      <c r="F28" s="44"/>
    </row>
    <row r="29" spans="1:6" ht="28.5" customHeight="1">
      <c r="A29" s="40" t="s">
        <v>35</v>
      </c>
      <c r="B29" s="99">
        <v>397</v>
      </c>
      <c r="C29" s="40" t="s">
        <v>36</v>
      </c>
      <c r="D29" s="54">
        <v>397</v>
      </c>
      <c r="E29" s="54">
        <v>397</v>
      </c>
      <c r="F29" s="44"/>
    </row>
    <row r="30" spans="1:6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"/>
  <sheetViews>
    <sheetView showGridLines="0" showZeros="0" topLeftCell="A16" workbookViewId="0">
      <selection activeCell="K11" sqref="K11"/>
    </sheetView>
  </sheetViews>
  <sheetFormatPr defaultColWidth="6.875" defaultRowHeight="11.25"/>
  <cols>
    <col min="1" max="1" width="18.125" style="38" customWidth="1"/>
    <col min="2" max="2" width="29.875" style="38" customWidth="1"/>
    <col min="3" max="5" width="10" style="38" customWidth="1"/>
    <col min="6" max="8" width="10" style="72" customWidth="1"/>
    <col min="9" max="11" width="10.875" style="72" customWidth="1"/>
    <col min="12" max="16384" width="6.875" style="38"/>
  </cols>
  <sheetData>
    <row r="1" spans="1:11" ht="16.5" customHeight="1">
      <c r="A1" s="26" t="s">
        <v>74</v>
      </c>
      <c r="B1" s="27"/>
      <c r="C1" s="27"/>
      <c r="D1" s="27"/>
      <c r="E1" s="27"/>
      <c r="F1" s="73"/>
      <c r="G1" s="73"/>
      <c r="H1" s="73"/>
      <c r="I1" s="98"/>
      <c r="J1" s="98"/>
      <c r="K1" s="98"/>
    </row>
    <row r="2" spans="1:11" ht="16.5" customHeight="1">
      <c r="A2" s="27"/>
      <c r="B2" s="27"/>
      <c r="C2" s="27"/>
      <c r="D2" s="27"/>
      <c r="E2" s="27"/>
      <c r="F2" s="73"/>
      <c r="G2" s="73"/>
      <c r="H2" s="73"/>
      <c r="I2" s="98"/>
      <c r="J2" s="98"/>
      <c r="K2" s="98"/>
    </row>
    <row r="3" spans="1:11" ht="29.25" customHeight="1">
      <c r="A3" s="131" t="s">
        <v>75</v>
      </c>
      <c r="B3" s="131"/>
      <c r="C3" s="131"/>
      <c r="D3" s="131"/>
      <c r="E3" s="131"/>
      <c r="F3" s="134"/>
      <c r="G3" s="134"/>
      <c r="H3" s="134"/>
      <c r="I3" s="134"/>
      <c r="J3" s="134"/>
      <c r="K3" s="134"/>
    </row>
    <row r="4" spans="1:11" ht="26.25" customHeight="1">
      <c r="A4" s="74"/>
      <c r="B4" s="74"/>
      <c r="C4" s="74"/>
      <c r="D4" s="74"/>
      <c r="E4" s="74"/>
      <c r="F4" s="75"/>
      <c r="G4" s="75"/>
      <c r="H4" s="75"/>
      <c r="I4" s="75"/>
      <c r="J4" s="135" t="s">
        <v>2</v>
      </c>
      <c r="K4" s="135"/>
    </row>
    <row r="5" spans="1:11" ht="26.25" customHeight="1">
      <c r="A5" s="121" t="s">
        <v>39</v>
      </c>
      <c r="B5" s="121"/>
      <c r="C5" s="121" t="s">
        <v>76</v>
      </c>
      <c r="D5" s="121"/>
      <c r="E5" s="121"/>
      <c r="F5" s="122" t="s">
        <v>77</v>
      </c>
      <c r="G5" s="122"/>
      <c r="H5" s="122"/>
      <c r="I5" s="122" t="s">
        <v>78</v>
      </c>
      <c r="J5" s="122"/>
      <c r="K5" s="122"/>
    </row>
    <row r="6" spans="1:11" s="37" customFormat="1" ht="30.75" customHeight="1">
      <c r="A6" s="40" t="s">
        <v>44</v>
      </c>
      <c r="B6" s="40" t="s">
        <v>45</v>
      </c>
      <c r="C6" s="40" t="s">
        <v>64</v>
      </c>
      <c r="D6" s="40" t="s">
        <v>67</v>
      </c>
      <c r="E6" s="40" t="s">
        <v>68</v>
      </c>
      <c r="F6" s="54" t="s">
        <v>64</v>
      </c>
      <c r="G6" s="54" t="s">
        <v>67</v>
      </c>
      <c r="H6" s="54" t="s">
        <v>68</v>
      </c>
      <c r="I6" s="54" t="s">
        <v>64</v>
      </c>
      <c r="J6" s="54" t="s">
        <v>67</v>
      </c>
      <c r="K6" s="54" t="s">
        <v>68</v>
      </c>
    </row>
    <row r="7" spans="1:11" s="37" customFormat="1" ht="25.5" customHeight="1">
      <c r="A7" s="76">
        <v>207</v>
      </c>
      <c r="B7" s="77" t="s">
        <v>46</v>
      </c>
      <c r="C7" s="78">
        <v>346.15</v>
      </c>
      <c r="D7" s="54">
        <v>206.87479999999999</v>
      </c>
      <c r="E7" s="54">
        <v>139.27780000000001</v>
      </c>
      <c r="F7" s="79">
        <f>F8+F9+F10</f>
        <v>333.4</v>
      </c>
      <c r="G7" s="79">
        <f>G8+G9+G10</f>
        <v>230.18</v>
      </c>
      <c r="H7" s="79">
        <f>H8+H9+H10</f>
        <v>103.22</v>
      </c>
      <c r="I7" s="99">
        <f t="shared" ref="I7:I21" si="0">(F7-C7)/C7*100</f>
        <v>-3.6833742597139998</v>
      </c>
      <c r="J7" s="99">
        <f t="shared" ref="J7:J21" si="1">(G7-D7)/D7*100</f>
        <v>11.265364365306899</v>
      </c>
      <c r="K7" s="84">
        <f t="shared" ref="K7:K14" si="2">(H7-E7)/E7*100</f>
        <v>-25.889122315257701</v>
      </c>
    </row>
    <row r="8" spans="1:11" s="37" customFormat="1" ht="25.5" customHeight="1">
      <c r="A8" s="76">
        <v>20702</v>
      </c>
      <c r="B8" s="77" t="s">
        <v>47</v>
      </c>
      <c r="C8" s="78">
        <v>346.15</v>
      </c>
      <c r="D8" s="54">
        <v>206.87479999999999</v>
      </c>
      <c r="E8" s="54">
        <v>139.27780000000001</v>
      </c>
      <c r="F8" s="79"/>
      <c r="G8" s="79"/>
      <c r="H8" s="79"/>
      <c r="I8" s="99">
        <f t="shared" si="0"/>
        <v>-100</v>
      </c>
      <c r="J8" s="99">
        <f t="shared" si="1"/>
        <v>-100</v>
      </c>
      <c r="K8" s="84">
        <f t="shared" si="2"/>
        <v>-100</v>
      </c>
    </row>
    <row r="9" spans="1:11" s="37" customFormat="1" ht="25.5" customHeight="1">
      <c r="A9" s="80">
        <v>2070204</v>
      </c>
      <c r="B9" s="81" t="s">
        <v>48</v>
      </c>
      <c r="C9" s="82">
        <v>130.29</v>
      </c>
      <c r="D9" s="83"/>
      <c r="E9" s="83">
        <v>130.29</v>
      </c>
      <c r="F9" s="79">
        <v>99.22</v>
      </c>
      <c r="G9" s="79"/>
      <c r="H9" s="79">
        <v>99.22</v>
      </c>
      <c r="I9" s="99">
        <f t="shared" si="0"/>
        <v>-23.8468032849797</v>
      </c>
      <c r="J9" s="99"/>
      <c r="K9" s="84">
        <f t="shared" si="2"/>
        <v>-23.8468032849797</v>
      </c>
    </row>
    <row r="10" spans="1:11" s="37" customFormat="1" ht="25.5" customHeight="1">
      <c r="A10" s="80">
        <v>2070299</v>
      </c>
      <c r="B10" s="81" t="s">
        <v>49</v>
      </c>
      <c r="C10" s="82">
        <v>215.86</v>
      </c>
      <c r="D10" s="83">
        <v>206.87479999999999</v>
      </c>
      <c r="E10" s="83">
        <v>8.9878</v>
      </c>
      <c r="F10" s="84">
        <f>G10+H10</f>
        <v>234.18</v>
      </c>
      <c r="G10" s="84">
        <v>230.18</v>
      </c>
      <c r="H10" s="84">
        <v>4</v>
      </c>
      <c r="I10" s="99">
        <f t="shared" si="0"/>
        <v>8.4869823033447602</v>
      </c>
      <c r="J10" s="99">
        <f t="shared" si="1"/>
        <v>11.265364365306899</v>
      </c>
      <c r="K10" s="84">
        <f t="shared" si="2"/>
        <v>-55.495226863081101</v>
      </c>
    </row>
    <row r="11" spans="1:11" customFormat="1" ht="25.5" customHeight="1">
      <c r="A11" s="85">
        <v>216</v>
      </c>
      <c r="B11" s="86" t="s">
        <v>50</v>
      </c>
      <c r="C11" s="78">
        <v>62.29</v>
      </c>
      <c r="D11" s="87">
        <v>62.29</v>
      </c>
      <c r="E11" s="87">
        <v>62.29</v>
      </c>
      <c r="F11" s="84">
        <v>7</v>
      </c>
      <c r="G11" s="84"/>
      <c r="H11" s="84">
        <v>7</v>
      </c>
      <c r="I11" s="99">
        <f t="shared" si="0"/>
        <v>-88.762241130197495</v>
      </c>
      <c r="J11" s="99">
        <f t="shared" si="1"/>
        <v>-100</v>
      </c>
      <c r="K11" s="84">
        <f t="shared" si="2"/>
        <v>-88.762241130197495</v>
      </c>
    </row>
    <row r="12" spans="1:11" ht="25.5" customHeight="1">
      <c r="A12" s="85">
        <v>21605</v>
      </c>
      <c r="B12" s="86" t="s">
        <v>51</v>
      </c>
      <c r="C12" s="78">
        <v>62.29</v>
      </c>
      <c r="D12" s="87">
        <v>62.29</v>
      </c>
      <c r="E12" s="87">
        <v>62.29</v>
      </c>
      <c r="F12" s="79"/>
      <c r="G12" s="79"/>
      <c r="H12" s="79"/>
      <c r="I12" s="99">
        <f t="shared" si="0"/>
        <v>-100</v>
      </c>
      <c r="J12" s="99">
        <f t="shared" si="1"/>
        <v>-100</v>
      </c>
      <c r="K12" s="84">
        <f t="shared" si="2"/>
        <v>-100</v>
      </c>
    </row>
    <row r="13" spans="1:11" ht="25.5" customHeight="1">
      <c r="A13" s="85">
        <v>2160504</v>
      </c>
      <c r="B13" s="86" t="s">
        <v>52</v>
      </c>
      <c r="C13" s="78">
        <v>50</v>
      </c>
      <c r="D13" s="88"/>
      <c r="E13" s="88">
        <v>50</v>
      </c>
      <c r="F13" s="79">
        <v>7</v>
      </c>
      <c r="G13" s="79"/>
      <c r="H13" s="79">
        <v>7</v>
      </c>
      <c r="I13" s="99">
        <f t="shared" si="0"/>
        <v>-86</v>
      </c>
      <c r="J13" s="99"/>
      <c r="K13" s="84">
        <f t="shared" si="2"/>
        <v>-86</v>
      </c>
    </row>
    <row r="14" spans="1:11" ht="25.5" customHeight="1">
      <c r="A14" s="85">
        <v>2160599</v>
      </c>
      <c r="B14" s="86" t="s">
        <v>79</v>
      </c>
      <c r="C14" s="78">
        <v>12.29</v>
      </c>
      <c r="D14" s="88"/>
      <c r="E14" s="88">
        <v>12.29</v>
      </c>
      <c r="F14" s="79"/>
      <c r="G14" s="79"/>
      <c r="H14" s="79"/>
      <c r="I14" s="99">
        <f t="shared" si="0"/>
        <v>-100</v>
      </c>
      <c r="J14" s="99"/>
      <c r="K14" s="84">
        <f t="shared" si="2"/>
        <v>-100</v>
      </c>
    </row>
    <row r="15" spans="1:11" ht="25.5" customHeight="1">
      <c r="A15" s="85">
        <v>208</v>
      </c>
      <c r="B15" s="86" t="s">
        <v>53</v>
      </c>
      <c r="C15" s="78">
        <v>33.19</v>
      </c>
      <c r="D15" s="88">
        <v>33.19</v>
      </c>
      <c r="E15" s="88"/>
      <c r="F15" s="79">
        <f>F16</f>
        <v>32.119999999999997</v>
      </c>
      <c r="G15" s="79">
        <f>G16</f>
        <v>32.119999999999997</v>
      </c>
      <c r="H15" s="79"/>
      <c r="I15" s="99">
        <f t="shared" si="0"/>
        <v>-3.2238626092196498</v>
      </c>
      <c r="J15" s="99">
        <f t="shared" si="1"/>
        <v>-3.2238626092196498</v>
      </c>
      <c r="K15" s="84"/>
    </row>
    <row r="16" spans="1:11" ht="25.5" customHeight="1">
      <c r="A16" s="85">
        <v>20805</v>
      </c>
      <c r="B16" s="86" t="s">
        <v>54</v>
      </c>
      <c r="C16" s="78">
        <v>33.19</v>
      </c>
      <c r="D16" s="88">
        <v>33.19</v>
      </c>
      <c r="E16" s="88"/>
      <c r="F16" s="69">
        <f>F17+F18</f>
        <v>32.119999999999997</v>
      </c>
      <c r="G16" s="69">
        <f>G17+G18</f>
        <v>32.119999999999997</v>
      </c>
      <c r="H16" s="89"/>
      <c r="I16" s="99">
        <f t="shared" si="0"/>
        <v>-3.2238626092196498</v>
      </c>
      <c r="J16" s="99">
        <f t="shared" si="1"/>
        <v>-3.2238626092196498</v>
      </c>
      <c r="K16" s="84"/>
    </row>
    <row r="17" spans="1:11" ht="25.5" customHeight="1">
      <c r="A17" s="85">
        <v>2080505</v>
      </c>
      <c r="B17" s="90" t="s">
        <v>55</v>
      </c>
      <c r="C17" s="91">
        <v>30.97</v>
      </c>
      <c r="D17" s="92">
        <v>30.97</v>
      </c>
      <c r="E17" s="93"/>
      <c r="F17" s="69">
        <v>32.119999999999997</v>
      </c>
      <c r="G17" s="69">
        <v>32.119999999999997</v>
      </c>
      <c r="H17" s="89"/>
      <c r="I17" s="99">
        <f t="shared" si="0"/>
        <v>3.7132709073296701</v>
      </c>
      <c r="J17" s="99">
        <f t="shared" si="1"/>
        <v>3.7132709073296701</v>
      </c>
      <c r="K17" s="84"/>
    </row>
    <row r="18" spans="1:11" ht="25.5" customHeight="1">
      <c r="A18" s="85">
        <v>2080506</v>
      </c>
      <c r="B18" s="90" t="s">
        <v>80</v>
      </c>
      <c r="C18" s="91">
        <v>2.2200000000000002</v>
      </c>
      <c r="D18" s="92">
        <v>2.2200000000000002</v>
      </c>
      <c r="E18" s="93"/>
      <c r="F18" s="69">
        <v>0</v>
      </c>
      <c r="G18" s="69">
        <v>0</v>
      </c>
      <c r="H18" s="89"/>
      <c r="I18" s="99">
        <f t="shared" si="0"/>
        <v>-100</v>
      </c>
      <c r="J18" s="99">
        <f t="shared" si="1"/>
        <v>-100</v>
      </c>
      <c r="K18" s="84"/>
    </row>
    <row r="19" spans="1:11" ht="25.5" customHeight="1">
      <c r="A19" s="85">
        <v>221</v>
      </c>
      <c r="B19" s="90" t="s">
        <v>56</v>
      </c>
      <c r="C19" s="91">
        <v>12.39</v>
      </c>
      <c r="D19" s="92">
        <v>12.39</v>
      </c>
      <c r="E19" s="93"/>
      <c r="F19" s="69">
        <v>12.85</v>
      </c>
      <c r="G19" s="69">
        <v>12.85</v>
      </c>
      <c r="H19" s="89"/>
      <c r="I19" s="99">
        <f t="shared" si="0"/>
        <v>3.71267150928167</v>
      </c>
      <c r="J19" s="99">
        <f t="shared" si="1"/>
        <v>3.71267150928167</v>
      </c>
      <c r="K19" s="84"/>
    </row>
    <row r="20" spans="1:11" ht="25.5" customHeight="1">
      <c r="A20" s="85">
        <v>22102</v>
      </c>
      <c r="B20" s="90" t="s">
        <v>57</v>
      </c>
      <c r="C20" s="91">
        <v>12.39</v>
      </c>
      <c r="D20" s="92">
        <v>12.39</v>
      </c>
      <c r="E20" s="93"/>
      <c r="F20" s="69">
        <v>12.85</v>
      </c>
      <c r="G20" s="69">
        <v>12.85</v>
      </c>
      <c r="H20" s="89"/>
      <c r="I20" s="99">
        <f t="shared" si="0"/>
        <v>3.71267150928167</v>
      </c>
      <c r="J20" s="99">
        <f t="shared" si="1"/>
        <v>3.71267150928167</v>
      </c>
      <c r="K20" s="84"/>
    </row>
    <row r="21" spans="1:11" ht="25.5" customHeight="1">
      <c r="A21" s="76">
        <v>2210201</v>
      </c>
      <c r="B21" s="94" t="s">
        <v>58</v>
      </c>
      <c r="C21" s="69">
        <v>12.39</v>
      </c>
      <c r="D21" s="67">
        <v>12.39</v>
      </c>
      <c r="E21" s="95"/>
      <c r="F21" s="69">
        <v>12.85</v>
      </c>
      <c r="G21" s="69">
        <v>12.85</v>
      </c>
      <c r="H21" s="89"/>
      <c r="I21" s="99">
        <f t="shared" si="0"/>
        <v>3.71267150928167</v>
      </c>
      <c r="J21" s="99">
        <f t="shared" si="1"/>
        <v>3.71267150928167</v>
      </c>
      <c r="K21" s="84"/>
    </row>
    <row r="22" spans="1:11" ht="25.5" customHeight="1">
      <c r="A22" s="96">
        <v>210</v>
      </c>
      <c r="B22" s="68" t="s">
        <v>59</v>
      </c>
      <c r="C22" s="97"/>
      <c r="D22" s="97"/>
      <c r="E22" s="97"/>
      <c r="F22" s="69">
        <f>F23</f>
        <v>11.63</v>
      </c>
      <c r="G22" s="69">
        <f>G23</f>
        <v>11.63</v>
      </c>
      <c r="H22" s="89"/>
      <c r="I22" s="99"/>
      <c r="J22" s="99"/>
      <c r="K22" s="84"/>
    </row>
    <row r="23" spans="1:11" ht="25.5" customHeight="1">
      <c r="A23" s="96">
        <v>21011</v>
      </c>
      <c r="B23" s="68" t="s">
        <v>60</v>
      </c>
      <c r="C23" s="97"/>
      <c r="D23" s="97"/>
      <c r="E23" s="97"/>
      <c r="F23" s="69">
        <f>F24+F25+F26</f>
        <v>11.63</v>
      </c>
      <c r="G23" s="69">
        <f>G24+G25+G26</f>
        <v>11.63</v>
      </c>
      <c r="H23" s="89"/>
      <c r="I23" s="99"/>
      <c r="J23" s="99"/>
      <c r="K23" s="84"/>
    </row>
    <row r="24" spans="1:11" ht="25.5" customHeight="1">
      <c r="A24" s="96">
        <v>2101101</v>
      </c>
      <c r="B24" s="68" t="s">
        <v>61</v>
      </c>
      <c r="C24" s="97"/>
      <c r="D24" s="97"/>
      <c r="E24" s="97"/>
      <c r="F24" s="69">
        <v>3.98</v>
      </c>
      <c r="G24" s="69">
        <v>3.98</v>
      </c>
      <c r="H24" s="89"/>
      <c r="I24" s="99"/>
      <c r="J24" s="99"/>
      <c r="K24" s="84"/>
    </row>
    <row r="25" spans="1:11" ht="25.5" customHeight="1">
      <c r="A25" s="96">
        <v>2101102</v>
      </c>
      <c r="B25" s="68" t="s">
        <v>62</v>
      </c>
      <c r="C25" s="97"/>
      <c r="D25" s="97"/>
      <c r="E25" s="97"/>
      <c r="F25" s="69">
        <v>5.66</v>
      </c>
      <c r="G25" s="69">
        <v>5.66</v>
      </c>
      <c r="H25" s="89"/>
      <c r="I25" s="99"/>
      <c r="J25" s="99"/>
      <c r="K25" s="84"/>
    </row>
    <row r="26" spans="1:11" ht="25.5" customHeight="1">
      <c r="A26" s="96">
        <v>2101103</v>
      </c>
      <c r="B26" s="68" t="s">
        <v>63</v>
      </c>
      <c r="C26" s="97"/>
      <c r="D26" s="97"/>
      <c r="E26" s="97"/>
      <c r="F26" s="69">
        <v>1.99</v>
      </c>
      <c r="G26" s="69">
        <v>1.99</v>
      </c>
      <c r="H26" s="89"/>
      <c r="I26" s="99"/>
      <c r="J26" s="99"/>
      <c r="K26" s="84"/>
    </row>
    <row r="27" spans="1:11" s="37" customFormat="1" ht="25.5" customHeight="1">
      <c r="A27" s="40"/>
      <c r="B27" s="40" t="s">
        <v>64</v>
      </c>
      <c r="C27" s="87">
        <v>454.02</v>
      </c>
      <c r="D27" s="54">
        <v>252.46</v>
      </c>
      <c r="E27" s="54">
        <v>201.57</v>
      </c>
      <c r="F27" s="79">
        <v>397</v>
      </c>
      <c r="G27" s="79">
        <v>286.77999999999997</v>
      </c>
      <c r="H27" s="79">
        <v>110.22</v>
      </c>
      <c r="I27" s="99">
        <f>(F27-C27)/C27*100</f>
        <v>-12.5589181093344</v>
      </c>
      <c r="J27" s="99">
        <f>(G27-D27)/D27*100</f>
        <v>13.594232749742501</v>
      </c>
      <c r="K27" s="84">
        <f>(H27-E27)/E27*100</f>
        <v>-45.319243935109398</v>
      </c>
    </row>
  </sheetData>
  <mergeCells count="6">
    <mergeCell ref="A3:K3"/>
    <mergeCell ref="J4:K4"/>
    <mergeCell ref="A5:B5"/>
    <mergeCell ref="C5:E5"/>
    <mergeCell ref="F5:H5"/>
    <mergeCell ref="I5:K5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topLeftCell="A22" workbookViewId="0">
      <selection activeCell="D23" sqref="D23"/>
    </sheetView>
  </sheetViews>
  <sheetFormatPr defaultColWidth="9" defaultRowHeight="14.25"/>
  <cols>
    <col min="1" max="1" width="38.375" customWidth="1"/>
    <col min="2" max="2" width="18.125" style="60" customWidth="1"/>
    <col min="3" max="3" width="22.125" customWidth="1"/>
  </cols>
  <sheetData>
    <row r="1" spans="1:5" ht="19.5" customHeight="1">
      <c r="A1" s="61" t="s">
        <v>81</v>
      </c>
      <c r="B1" s="62"/>
      <c r="C1" s="63"/>
    </row>
    <row r="2" spans="1:5" ht="44.25" customHeight="1">
      <c r="A2" s="136" t="s">
        <v>82</v>
      </c>
      <c r="B2" s="137"/>
      <c r="C2" s="136"/>
      <c r="D2" s="64"/>
      <c r="E2" s="64"/>
    </row>
    <row r="3" spans="1:5" ht="20.25" customHeight="1">
      <c r="C3" s="65" t="s">
        <v>2</v>
      </c>
    </row>
    <row r="4" spans="1:5" ht="22.5" customHeight="1">
      <c r="A4" s="66" t="s">
        <v>83</v>
      </c>
      <c r="B4" s="67" t="s">
        <v>6</v>
      </c>
      <c r="C4" s="66" t="s">
        <v>84</v>
      </c>
    </row>
    <row r="5" spans="1:5" ht="22.5" customHeight="1">
      <c r="A5" s="68" t="s">
        <v>85</v>
      </c>
      <c r="B5" s="69">
        <f>B6+B7+B8+B9+B10+B11+B12+B14+B13+B15+B16</f>
        <v>268.19</v>
      </c>
      <c r="C5" s="68"/>
    </row>
    <row r="6" spans="1:5" ht="22.5" customHeight="1">
      <c r="A6" s="68" t="s">
        <v>86</v>
      </c>
      <c r="B6" s="70">
        <v>92.75</v>
      </c>
      <c r="C6" s="68"/>
    </row>
    <row r="7" spans="1:5" ht="22.5" customHeight="1">
      <c r="A7" s="68" t="s">
        <v>87</v>
      </c>
      <c r="B7" s="69">
        <v>36.909999999999997</v>
      </c>
      <c r="C7" s="68"/>
    </row>
    <row r="8" spans="1:5" ht="22.5" customHeight="1">
      <c r="A8" s="68" t="s">
        <v>88</v>
      </c>
      <c r="B8" s="69">
        <v>7.73</v>
      </c>
      <c r="C8" s="68"/>
    </row>
    <row r="9" spans="1:5" ht="22.5" customHeight="1">
      <c r="A9" s="68" t="s">
        <v>89</v>
      </c>
      <c r="B9" s="69">
        <v>33.22</v>
      </c>
      <c r="C9" s="68"/>
    </row>
    <row r="10" spans="1:5" ht="22.5" customHeight="1">
      <c r="A10" s="68" t="s">
        <v>90</v>
      </c>
      <c r="B10" s="69">
        <v>32.119999999999997</v>
      </c>
      <c r="C10" s="68"/>
    </row>
    <row r="11" spans="1:5" ht="22.5" customHeight="1">
      <c r="A11" s="68" t="s">
        <v>91</v>
      </c>
      <c r="B11" s="69"/>
      <c r="C11" s="68"/>
    </row>
    <row r="12" spans="1:5" ht="22.5" customHeight="1">
      <c r="A12" s="68" t="s">
        <v>92</v>
      </c>
      <c r="B12" s="69">
        <v>9.64</v>
      </c>
      <c r="C12" s="68"/>
    </row>
    <row r="13" spans="1:5" ht="22.5" customHeight="1">
      <c r="A13" s="68" t="s">
        <v>93</v>
      </c>
      <c r="B13" s="69">
        <v>1.99</v>
      </c>
      <c r="C13" s="68"/>
    </row>
    <row r="14" spans="1:5" ht="22.5" customHeight="1">
      <c r="A14" s="68" t="s">
        <v>94</v>
      </c>
      <c r="B14" s="69">
        <v>0.8</v>
      </c>
      <c r="C14" s="68"/>
    </row>
    <row r="15" spans="1:5" ht="22.5" customHeight="1">
      <c r="A15" s="68" t="s">
        <v>95</v>
      </c>
      <c r="B15" s="69">
        <v>12.85</v>
      </c>
      <c r="C15" s="68"/>
    </row>
    <row r="16" spans="1:5" ht="22.5" customHeight="1">
      <c r="A16" s="68" t="s">
        <v>96</v>
      </c>
      <c r="B16" s="69">
        <v>40.18</v>
      </c>
      <c r="C16" s="68"/>
    </row>
    <row r="17" spans="1:3" ht="22.5" customHeight="1">
      <c r="A17" s="68" t="s">
        <v>97</v>
      </c>
      <c r="B17" s="69">
        <f>B18+B19+B20+B21+B22+B23+B24+B25+B26+B27+B28+B29+B40+B41+B42+B43+B44+B39</f>
        <v>18.48</v>
      </c>
      <c r="C17" s="68"/>
    </row>
    <row r="18" spans="1:3" ht="22.5" customHeight="1">
      <c r="A18" s="68" t="s">
        <v>98</v>
      </c>
      <c r="B18" s="69">
        <v>2.5</v>
      </c>
      <c r="C18" s="68"/>
    </row>
    <row r="19" spans="1:3" ht="22.5" customHeight="1">
      <c r="A19" s="68" t="s">
        <v>99</v>
      </c>
      <c r="B19" s="69">
        <v>1.5</v>
      </c>
      <c r="C19" s="68"/>
    </row>
    <row r="20" spans="1:3" ht="22.5" customHeight="1">
      <c r="A20" s="68" t="s">
        <v>100</v>
      </c>
      <c r="B20" s="69"/>
      <c r="C20" s="68"/>
    </row>
    <row r="21" spans="1:3" ht="22.5" customHeight="1">
      <c r="A21" s="68" t="s">
        <v>101</v>
      </c>
      <c r="B21" s="69"/>
      <c r="C21" s="68"/>
    </row>
    <row r="22" spans="1:3" ht="22.5" customHeight="1">
      <c r="A22" s="68" t="s">
        <v>102</v>
      </c>
      <c r="B22" s="69"/>
      <c r="C22" s="68"/>
    </row>
    <row r="23" spans="1:3" ht="22.5" customHeight="1">
      <c r="A23" s="68" t="s">
        <v>103</v>
      </c>
      <c r="B23" s="69"/>
      <c r="C23" s="68"/>
    </row>
    <row r="24" spans="1:3" ht="22.5" customHeight="1">
      <c r="A24" s="68" t="s">
        <v>104</v>
      </c>
      <c r="B24" s="69">
        <v>0.5</v>
      </c>
      <c r="C24" s="68"/>
    </row>
    <row r="25" spans="1:3" ht="22.5" customHeight="1">
      <c r="A25" s="68" t="s">
        <v>105</v>
      </c>
      <c r="B25" s="69"/>
      <c r="C25" s="68"/>
    </row>
    <row r="26" spans="1:3" ht="22.5" customHeight="1">
      <c r="A26" s="68" t="s">
        <v>106</v>
      </c>
      <c r="B26" s="69"/>
      <c r="C26" s="68"/>
    </row>
    <row r="27" spans="1:3" ht="22.5" customHeight="1">
      <c r="A27" s="68" t="s">
        <v>107</v>
      </c>
      <c r="B27" s="69">
        <v>0.5</v>
      </c>
      <c r="C27" s="68"/>
    </row>
    <row r="28" spans="1:3" ht="22.5" customHeight="1">
      <c r="A28" s="68" t="s">
        <v>108</v>
      </c>
      <c r="B28" s="69"/>
      <c r="C28" s="68"/>
    </row>
    <row r="29" spans="1:3" ht="22.5" customHeight="1">
      <c r="A29" s="68" t="s">
        <v>109</v>
      </c>
      <c r="B29" s="69">
        <v>0.75</v>
      </c>
      <c r="C29" s="68"/>
    </row>
    <row r="30" spans="1:3" ht="22.5" customHeight="1">
      <c r="A30" s="68" t="s">
        <v>110</v>
      </c>
      <c r="B30" s="69"/>
      <c r="C30" s="68"/>
    </row>
    <row r="31" spans="1:3" ht="22.5" customHeight="1">
      <c r="A31" s="68" t="s">
        <v>111</v>
      </c>
      <c r="B31" s="69"/>
      <c r="C31" s="68"/>
    </row>
    <row r="32" spans="1:3" ht="22.5" customHeight="1">
      <c r="A32" s="68" t="s">
        <v>112</v>
      </c>
      <c r="B32" s="69"/>
      <c r="C32" s="68"/>
    </row>
    <row r="33" spans="1:3" ht="22.5" customHeight="1">
      <c r="A33" s="68" t="s">
        <v>113</v>
      </c>
      <c r="B33" s="69"/>
      <c r="C33" s="68"/>
    </row>
    <row r="34" spans="1:3" ht="22.5" customHeight="1">
      <c r="A34" s="68" t="s">
        <v>114</v>
      </c>
      <c r="B34" s="69"/>
      <c r="C34" s="68"/>
    </row>
    <row r="35" spans="1:3" ht="22.5" customHeight="1">
      <c r="A35" s="68" t="s">
        <v>115</v>
      </c>
      <c r="B35" s="69"/>
      <c r="C35" s="68"/>
    </row>
    <row r="36" spans="1:3" ht="22.5" customHeight="1">
      <c r="A36" s="68" t="s">
        <v>116</v>
      </c>
      <c r="B36" s="69"/>
      <c r="C36" s="68"/>
    </row>
    <row r="37" spans="1:3" ht="22.5" customHeight="1">
      <c r="A37" s="68" t="s">
        <v>117</v>
      </c>
      <c r="B37" s="69"/>
      <c r="C37" s="68"/>
    </row>
    <row r="38" spans="1:3" ht="22.5" customHeight="1">
      <c r="A38" s="68" t="s">
        <v>118</v>
      </c>
      <c r="B38" s="69"/>
      <c r="C38" s="68"/>
    </row>
    <row r="39" spans="1:3" ht="22.5" customHeight="1">
      <c r="A39" s="68" t="s">
        <v>119</v>
      </c>
      <c r="B39" s="69"/>
      <c r="C39" s="68"/>
    </row>
    <row r="40" spans="1:3" ht="22.5" customHeight="1">
      <c r="A40" s="68" t="s">
        <v>120</v>
      </c>
      <c r="B40" s="69">
        <v>3.25</v>
      </c>
      <c r="C40" s="68"/>
    </row>
    <row r="41" spans="1:3" ht="22.5" customHeight="1">
      <c r="A41" s="68" t="s">
        <v>121</v>
      </c>
      <c r="B41" s="69">
        <v>1.2</v>
      </c>
      <c r="C41" s="68"/>
    </row>
    <row r="42" spans="1:3" ht="22.5" customHeight="1">
      <c r="A42" s="68" t="s">
        <v>122</v>
      </c>
      <c r="B42" s="69">
        <v>7.53</v>
      </c>
      <c r="C42" s="68"/>
    </row>
    <row r="43" spans="1:3" ht="22.5" customHeight="1">
      <c r="A43" s="68" t="s">
        <v>123</v>
      </c>
      <c r="B43" s="69"/>
      <c r="C43" s="68"/>
    </row>
    <row r="44" spans="1:3" ht="22.5" customHeight="1">
      <c r="A44" s="71" t="s">
        <v>124</v>
      </c>
      <c r="B44" s="69">
        <v>0.75</v>
      </c>
      <c r="C44" s="68"/>
    </row>
    <row r="45" spans="1:3" ht="22.5" customHeight="1">
      <c r="A45" s="68" t="s">
        <v>125</v>
      </c>
      <c r="B45" s="69">
        <f>B52+B55+C56</f>
        <v>0.11</v>
      </c>
      <c r="C45" s="68"/>
    </row>
    <row r="46" spans="1:3" ht="22.5" customHeight="1">
      <c r="A46" s="68" t="s">
        <v>126</v>
      </c>
      <c r="B46" s="69"/>
      <c r="C46" s="68"/>
    </row>
    <row r="47" spans="1:3" ht="22.5" customHeight="1">
      <c r="A47" s="68" t="s">
        <v>127</v>
      </c>
      <c r="B47" s="69"/>
      <c r="C47" s="68"/>
    </row>
    <row r="48" spans="1:3" ht="22.5" customHeight="1">
      <c r="A48" s="68" t="s">
        <v>128</v>
      </c>
      <c r="B48" s="69"/>
      <c r="C48" s="68"/>
    </row>
    <row r="49" spans="1:3" ht="22.5" customHeight="1">
      <c r="A49" s="68" t="s">
        <v>129</v>
      </c>
      <c r="B49" s="69"/>
      <c r="C49" s="68"/>
    </row>
    <row r="50" spans="1:3" ht="22.5" customHeight="1">
      <c r="A50" s="68" t="s">
        <v>130</v>
      </c>
      <c r="B50" s="69"/>
      <c r="C50" s="68"/>
    </row>
    <row r="51" spans="1:3" ht="22.5" customHeight="1">
      <c r="A51" s="68" t="s">
        <v>131</v>
      </c>
      <c r="B51" s="69"/>
      <c r="C51" s="68"/>
    </row>
    <row r="52" spans="1:3" ht="22.5" customHeight="1">
      <c r="A52" s="68" t="s">
        <v>132</v>
      </c>
      <c r="B52" s="69">
        <v>0.11</v>
      </c>
      <c r="C52" s="68"/>
    </row>
    <row r="53" spans="1:3" ht="22.5" customHeight="1">
      <c r="A53" s="68" t="s">
        <v>133</v>
      </c>
      <c r="B53" s="69"/>
      <c r="C53" s="68"/>
    </row>
    <row r="54" spans="1:3" ht="22.5" customHeight="1">
      <c r="A54" s="68" t="s">
        <v>134</v>
      </c>
      <c r="B54" s="69"/>
      <c r="C54" s="68"/>
    </row>
    <row r="55" spans="1:3" ht="22.5" customHeight="1">
      <c r="A55" s="68" t="s">
        <v>135</v>
      </c>
      <c r="B55" s="69"/>
      <c r="C55" s="68"/>
    </row>
    <row r="56" spans="1:3" ht="22.5" customHeight="1">
      <c r="A56" s="68" t="s">
        <v>136</v>
      </c>
      <c r="B56" s="69"/>
      <c r="C56" s="68"/>
    </row>
    <row r="57" spans="1:3" ht="22.5" customHeight="1">
      <c r="A57" s="66" t="s">
        <v>64</v>
      </c>
      <c r="B57" s="69">
        <f>B45+B17+B5</f>
        <v>286.77999999999997</v>
      </c>
      <c r="C57" s="68"/>
    </row>
  </sheetData>
  <mergeCells count="1">
    <mergeCell ref="A2:C2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E14" sqref="E14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39" t="s">
        <v>137</v>
      </c>
    </row>
    <row r="2" spans="1:2" ht="19.5" customHeight="1">
      <c r="A2" s="48"/>
      <c r="B2" s="49"/>
    </row>
    <row r="3" spans="1:2" ht="30" customHeight="1">
      <c r="A3" s="118" t="s">
        <v>138</v>
      </c>
      <c r="B3" s="118"/>
    </row>
    <row r="4" spans="1:2" ht="16.5" customHeight="1">
      <c r="A4" s="50"/>
      <c r="B4" s="51" t="s">
        <v>2</v>
      </c>
    </row>
    <row r="5" spans="1:2" ht="38.25" customHeight="1">
      <c r="A5" s="52" t="s">
        <v>5</v>
      </c>
      <c r="B5" s="52" t="s">
        <v>77</v>
      </c>
    </row>
    <row r="6" spans="1:2" ht="38.25" customHeight="1">
      <c r="A6" s="53" t="s">
        <v>139</v>
      </c>
      <c r="B6" s="54">
        <v>1.2</v>
      </c>
    </row>
    <row r="7" spans="1:2" ht="38.25" customHeight="1">
      <c r="A7" s="44" t="s">
        <v>140</v>
      </c>
      <c r="B7" s="40"/>
    </row>
    <row r="8" spans="1:2" ht="38.25" customHeight="1">
      <c r="A8" s="44" t="s">
        <v>141</v>
      </c>
      <c r="B8" s="40"/>
    </row>
    <row r="9" spans="1:2" ht="38.25" customHeight="1">
      <c r="A9" s="55" t="s">
        <v>142</v>
      </c>
      <c r="B9" s="56">
        <v>1.2</v>
      </c>
    </row>
    <row r="10" spans="1:2" ht="38.25" customHeight="1">
      <c r="A10" s="57" t="s">
        <v>143</v>
      </c>
      <c r="B10" s="56">
        <v>1.2</v>
      </c>
    </row>
    <row r="11" spans="1:2" ht="38.25" customHeight="1">
      <c r="A11" s="58" t="s">
        <v>144</v>
      </c>
      <c r="B11" s="59"/>
    </row>
    <row r="12" spans="1:2" ht="91.5" customHeight="1">
      <c r="A12" s="138" t="s">
        <v>145</v>
      </c>
      <c r="B12" s="138"/>
    </row>
  </sheetData>
  <mergeCells count="2">
    <mergeCell ref="A3:B3"/>
    <mergeCell ref="A12:B12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7"/>
  <sheetViews>
    <sheetView showGridLines="0" showZeros="0" workbookViewId="0">
      <selection activeCell="N4" sqref="N4"/>
    </sheetView>
  </sheetViews>
  <sheetFormatPr defaultColWidth="6.875" defaultRowHeight="11.25"/>
  <cols>
    <col min="1" max="1" width="18.125" style="38" customWidth="1"/>
    <col min="2" max="2" width="15.375" style="38" customWidth="1"/>
    <col min="3" max="11" width="9.875" style="38" customWidth="1"/>
    <col min="12" max="16384" width="6.875" style="38"/>
  </cols>
  <sheetData>
    <row r="1" spans="1:11" ht="16.5" customHeight="1">
      <c r="A1" s="26" t="s">
        <v>146</v>
      </c>
      <c r="B1" s="27"/>
      <c r="C1" s="27"/>
      <c r="D1" s="27"/>
      <c r="E1" s="27"/>
      <c r="F1" s="27"/>
      <c r="G1" s="27"/>
      <c r="H1" s="27"/>
      <c r="I1" s="27"/>
      <c r="J1" s="45"/>
      <c r="K1" s="45"/>
    </row>
    <row r="2" spans="1:11" ht="16.5" customHeight="1">
      <c r="A2" s="27"/>
      <c r="B2" s="27"/>
      <c r="C2" s="27"/>
      <c r="D2" s="27"/>
      <c r="E2" s="27"/>
      <c r="F2" s="27"/>
      <c r="G2" s="27"/>
      <c r="H2" s="27"/>
      <c r="I2" s="27"/>
      <c r="J2" s="45"/>
      <c r="K2" s="45"/>
    </row>
    <row r="3" spans="1:11" ht="29.25" customHeight="1">
      <c r="A3" s="131" t="s">
        <v>147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 ht="26.25" customHeight="1">
      <c r="A4" s="39"/>
      <c r="B4" s="39"/>
      <c r="C4" s="39"/>
      <c r="D4" s="39"/>
      <c r="E4" s="39"/>
      <c r="F4" s="39"/>
      <c r="G4" s="39"/>
      <c r="H4" s="39"/>
      <c r="I4" s="39"/>
      <c r="J4" s="139" t="s">
        <v>2</v>
      </c>
      <c r="K4" s="139"/>
    </row>
    <row r="5" spans="1:11" ht="26.25" customHeight="1">
      <c r="A5" s="121" t="s">
        <v>39</v>
      </c>
      <c r="B5" s="121"/>
      <c r="C5" s="121" t="s">
        <v>76</v>
      </c>
      <c r="D5" s="121"/>
      <c r="E5" s="121"/>
      <c r="F5" s="121" t="s">
        <v>77</v>
      </c>
      <c r="G5" s="121"/>
      <c r="H5" s="121"/>
      <c r="I5" s="121" t="s">
        <v>148</v>
      </c>
      <c r="J5" s="121"/>
      <c r="K5" s="121"/>
    </row>
    <row r="6" spans="1:11" s="37" customFormat="1" ht="27.75" customHeight="1">
      <c r="A6" s="40" t="s">
        <v>44</v>
      </c>
      <c r="B6" s="40" t="s">
        <v>45</v>
      </c>
      <c r="C6" s="40" t="s">
        <v>64</v>
      </c>
      <c r="D6" s="40" t="s">
        <v>67</v>
      </c>
      <c r="E6" s="40" t="s">
        <v>68</v>
      </c>
      <c r="F6" s="40" t="s">
        <v>64</v>
      </c>
      <c r="G6" s="40" t="s">
        <v>67</v>
      </c>
      <c r="H6" s="40" t="s">
        <v>68</v>
      </c>
      <c r="I6" s="40" t="s">
        <v>64</v>
      </c>
      <c r="J6" s="40" t="s">
        <v>67</v>
      </c>
      <c r="K6" s="40" t="s">
        <v>68</v>
      </c>
    </row>
    <row r="7" spans="1:11" s="37" customFormat="1" ht="30" customHeight="1">
      <c r="A7" s="41"/>
      <c r="B7" s="42"/>
      <c r="C7" s="42"/>
      <c r="D7" s="42"/>
      <c r="E7" s="42"/>
      <c r="F7" s="42"/>
      <c r="G7" s="42"/>
      <c r="H7" s="42"/>
      <c r="I7" s="42"/>
      <c r="J7" s="46"/>
      <c r="K7" s="46"/>
    </row>
    <row r="8" spans="1:11" s="37" customFormat="1" ht="30" customHeight="1">
      <c r="A8" s="41"/>
      <c r="B8" s="42"/>
      <c r="C8" s="42"/>
      <c r="D8" s="42"/>
      <c r="E8" s="42"/>
      <c r="F8" s="42"/>
      <c r="G8" s="42"/>
      <c r="H8" s="42"/>
      <c r="I8" s="42"/>
      <c r="J8" s="46"/>
      <c r="K8" s="46"/>
    </row>
    <row r="9" spans="1:11" s="37" customFormat="1" ht="30" customHeight="1">
      <c r="A9" s="41"/>
      <c r="B9" s="42"/>
      <c r="C9" s="42"/>
      <c r="D9" s="42"/>
      <c r="E9" s="42"/>
      <c r="F9" s="42"/>
      <c r="G9" s="42"/>
      <c r="H9" s="42"/>
      <c r="I9" s="42"/>
      <c r="J9" s="46"/>
      <c r="K9" s="46"/>
    </row>
    <row r="10" spans="1:11" s="37" customFormat="1" ht="30" customHeight="1">
      <c r="A10" s="41"/>
      <c r="B10" s="42"/>
      <c r="C10" s="42"/>
      <c r="D10" s="42"/>
      <c r="E10" s="42"/>
      <c r="F10" s="42"/>
      <c r="G10" s="42"/>
      <c r="H10" s="42"/>
      <c r="I10" s="42"/>
      <c r="J10" s="46"/>
      <c r="K10" s="46"/>
    </row>
    <row r="11" spans="1:11" customFormat="1" ht="30" customHeight="1">
      <c r="A11" s="41"/>
      <c r="B11" s="43"/>
      <c r="C11" s="43"/>
      <c r="D11" s="43"/>
      <c r="E11" s="43"/>
      <c r="F11" s="43"/>
      <c r="G11" s="43"/>
      <c r="H11" s="43"/>
      <c r="I11" s="43"/>
      <c r="J11" s="47"/>
      <c r="K11" s="47"/>
    </row>
    <row r="12" spans="1:11" customFormat="1" ht="30" customHeight="1">
      <c r="A12" s="41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customFormat="1" ht="30" customHeight="1">
      <c r="A13" s="41"/>
      <c r="B13" s="42"/>
      <c r="C13" s="42"/>
      <c r="D13" s="42"/>
      <c r="E13" s="42"/>
      <c r="F13" s="42"/>
      <c r="G13" s="42"/>
      <c r="H13" s="42"/>
      <c r="I13" s="42"/>
      <c r="J13" s="44"/>
      <c r="K13" s="44"/>
    </row>
    <row r="14" spans="1:11" ht="30" customHeight="1">
      <c r="A14" s="41"/>
      <c r="B14" s="44"/>
      <c r="C14" s="44"/>
      <c r="D14" s="44"/>
      <c r="E14" s="44"/>
      <c r="F14" s="44"/>
      <c r="G14" s="44"/>
      <c r="H14" s="44"/>
      <c r="I14" s="42"/>
      <c r="J14" s="44"/>
      <c r="K14" s="44"/>
    </row>
    <row r="15" spans="1:11" ht="30" customHeight="1">
      <c r="A15" s="41"/>
      <c r="B15" s="42"/>
      <c r="C15" s="42"/>
      <c r="D15" s="42"/>
      <c r="E15" s="42"/>
      <c r="F15" s="42"/>
      <c r="G15" s="42"/>
      <c r="H15" s="42"/>
      <c r="I15" s="42"/>
      <c r="J15" s="44"/>
      <c r="K15" s="44"/>
    </row>
    <row r="16" spans="1:11" ht="30" customHeight="1">
      <c r="A16" s="41"/>
      <c r="B16" s="42"/>
      <c r="C16" s="42"/>
      <c r="D16" s="42"/>
      <c r="E16" s="42"/>
      <c r="F16" s="42"/>
      <c r="G16" s="42"/>
      <c r="H16" s="42"/>
      <c r="I16" s="42"/>
      <c r="J16" s="44"/>
      <c r="K16" s="44"/>
    </row>
    <row r="17" spans="1:11" ht="30" customHeight="1">
      <c r="A17" s="140" t="s">
        <v>64</v>
      </c>
      <c r="B17" s="141"/>
      <c r="C17" s="42"/>
      <c r="D17" s="42"/>
      <c r="E17" s="42"/>
      <c r="F17" s="42"/>
      <c r="G17" s="42"/>
      <c r="H17" s="42"/>
      <c r="I17" s="42"/>
      <c r="J17" s="44"/>
      <c r="K17" s="44"/>
    </row>
  </sheetData>
  <mergeCells count="7">
    <mergeCell ref="A17:B17"/>
    <mergeCell ref="A3:K3"/>
    <mergeCell ref="J4:K4"/>
    <mergeCell ref="A5:B5"/>
    <mergeCell ref="C5:E5"/>
    <mergeCell ref="F5:H5"/>
    <mergeCell ref="I5:K5"/>
  </mergeCells>
  <phoneticPr fontId="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J11" sqref="J11"/>
    </sheetView>
  </sheetViews>
  <sheetFormatPr defaultColWidth="9" defaultRowHeight="14.25"/>
  <cols>
    <col min="1" max="1" width="25.25" customWidth="1"/>
    <col min="2" max="9" width="11.75" customWidth="1"/>
  </cols>
  <sheetData>
    <row r="1" spans="1:9" ht="18.75">
      <c r="A1" s="26" t="s">
        <v>149</v>
      </c>
      <c r="B1" s="27"/>
      <c r="C1" s="27"/>
      <c r="D1" s="27"/>
      <c r="E1" s="27"/>
      <c r="F1" s="27"/>
      <c r="G1" s="27"/>
    </row>
    <row r="2" spans="1:9" ht="22.5">
      <c r="A2" s="142" t="s">
        <v>150</v>
      </c>
      <c r="B2" s="142"/>
      <c r="C2" s="142"/>
      <c r="D2" s="142"/>
      <c r="E2" s="142"/>
      <c r="F2" s="142"/>
      <c r="G2" s="142"/>
      <c r="H2" s="142"/>
      <c r="I2" s="142"/>
    </row>
    <row r="3" spans="1:9" ht="20.25" customHeight="1">
      <c r="A3" s="28"/>
      <c r="B3" s="29"/>
      <c r="C3" s="29"/>
      <c r="D3" s="29"/>
      <c r="E3" s="29"/>
      <c r="F3" s="29"/>
      <c r="G3" s="29"/>
      <c r="H3" s="143" t="s">
        <v>2</v>
      </c>
      <c r="I3" s="143"/>
    </row>
    <row r="4" spans="1:9" ht="21" customHeight="1">
      <c r="A4" s="144" t="s">
        <v>151</v>
      </c>
      <c r="B4" s="145" t="s">
        <v>152</v>
      </c>
      <c r="C4" s="146" t="s">
        <v>153</v>
      </c>
      <c r="D4" s="30" t="s">
        <v>154</v>
      </c>
      <c r="E4" s="30"/>
      <c r="F4" s="147" t="s">
        <v>155</v>
      </c>
      <c r="G4" s="145" t="s">
        <v>156</v>
      </c>
      <c r="H4" s="147" t="s">
        <v>157</v>
      </c>
      <c r="I4" s="147" t="s">
        <v>158</v>
      </c>
    </row>
    <row r="5" spans="1:9" ht="21" customHeight="1">
      <c r="A5" s="144"/>
      <c r="B5" s="145"/>
      <c r="C5" s="146"/>
      <c r="D5" s="7" t="s">
        <v>159</v>
      </c>
      <c r="E5" s="7" t="s">
        <v>160</v>
      </c>
      <c r="F5" s="147"/>
      <c r="G5" s="145"/>
      <c r="H5" s="147"/>
      <c r="I5" s="147"/>
    </row>
    <row r="6" spans="1:9" ht="27.75" customHeight="1">
      <c r="A6" s="31" t="s">
        <v>64</v>
      </c>
      <c r="B6" s="32"/>
      <c r="C6" s="33"/>
      <c r="D6" s="33"/>
      <c r="E6" s="33"/>
      <c r="F6" s="34"/>
      <c r="G6" s="32"/>
      <c r="H6" s="32" t="s">
        <v>161</v>
      </c>
      <c r="I6" s="32" t="s">
        <v>161</v>
      </c>
    </row>
    <row r="7" spans="1:9" ht="45" customHeight="1">
      <c r="A7" s="35" t="s">
        <v>162</v>
      </c>
      <c r="B7" s="32" t="s">
        <v>163</v>
      </c>
      <c r="C7" s="33">
        <v>50</v>
      </c>
      <c r="D7" s="33"/>
      <c r="E7" s="33">
        <v>50</v>
      </c>
      <c r="F7" s="34" t="s">
        <v>48</v>
      </c>
      <c r="G7" s="32" t="s">
        <v>164</v>
      </c>
      <c r="H7" s="35" t="s">
        <v>165</v>
      </c>
      <c r="I7" s="32" t="s">
        <v>166</v>
      </c>
    </row>
    <row r="8" spans="1:9" ht="27.75" customHeight="1">
      <c r="A8" s="35"/>
      <c r="B8" s="32"/>
      <c r="C8" s="33"/>
      <c r="D8" s="33"/>
      <c r="E8" s="33"/>
      <c r="F8" s="34"/>
      <c r="G8" s="32"/>
      <c r="H8" s="32"/>
      <c r="I8" s="32"/>
    </row>
    <row r="9" spans="1:9" ht="27.75" customHeight="1">
      <c r="A9" s="36"/>
      <c r="B9" s="32"/>
      <c r="C9" s="33"/>
      <c r="D9" s="33"/>
      <c r="E9" s="33"/>
      <c r="F9" s="34"/>
      <c r="G9" s="32"/>
      <c r="H9" s="32"/>
      <c r="I9" s="32"/>
    </row>
    <row r="10" spans="1:9" ht="27.75" customHeight="1">
      <c r="A10" s="36"/>
      <c r="B10" s="32"/>
      <c r="C10" s="33"/>
      <c r="D10" s="33"/>
      <c r="E10" s="33"/>
      <c r="F10" s="34"/>
      <c r="G10" s="32"/>
      <c r="H10" s="32"/>
      <c r="I10" s="32"/>
    </row>
    <row r="11" spans="1:9" ht="27.75" customHeight="1">
      <c r="A11" s="36"/>
      <c r="B11" s="32"/>
      <c r="C11" s="33"/>
      <c r="D11" s="33"/>
      <c r="E11" s="33"/>
      <c r="F11" s="34"/>
      <c r="G11" s="32"/>
      <c r="H11" s="32"/>
      <c r="I11" s="32"/>
    </row>
    <row r="12" spans="1:9" ht="27.75" customHeight="1">
      <c r="A12" s="36"/>
      <c r="B12" s="32"/>
      <c r="C12" s="33"/>
      <c r="D12" s="33"/>
      <c r="E12" s="33"/>
      <c r="F12" s="34"/>
      <c r="G12" s="32"/>
      <c r="H12" s="32"/>
      <c r="I12" s="32"/>
    </row>
    <row r="13" spans="1:9" ht="27.75" customHeight="1">
      <c r="A13" s="36"/>
      <c r="B13" s="32"/>
      <c r="C13" s="33"/>
      <c r="D13" s="33"/>
      <c r="E13" s="33"/>
      <c r="F13" s="34"/>
      <c r="G13" s="32"/>
      <c r="H13" s="32"/>
      <c r="I13" s="32"/>
    </row>
    <row r="14" spans="1:9" ht="27.75" customHeight="1">
      <c r="A14" s="36"/>
      <c r="B14" s="32"/>
      <c r="C14" s="33"/>
      <c r="D14" s="33"/>
      <c r="E14" s="33"/>
      <c r="F14" s="34"/>
      <c r="G14" s="32"/>
      <c r="H14" s="32"/>
      <c r="I14" s="32"/>
    </row>
    <row r="15" spans="1:9" ht="27.75" customHeight="1">
      <c r="A15" s="36"/>
      <c r="B15" s="32"/>
      <c r="C15" s="33"/>
      <c r="D15" s="33"/>
      <c r="E15" s="33"/>
      <c r="F15" s="34"/>
      <c r="G15" s="32"/>
      <c r="H15" s="32"/>
      <c r="I15" s="32"/>
    </row>
    <row r="16" spans="1:9" ht="27.75" customHeight="1">
      <c r="A16" s="36"/>
      <c r="B16" s="32"/>
      <c r="C16" s="33"/>
      <c r="D16" s="33"/>
      <c r="E16" s="33"/>
      <c r="F16" s="34"/>
      <c r="G16" s="32"/>
      <c r="H16" s="32"/>
      <c r="I16" s="32"/>
    </row>
    <row r="17" spans="1:9" ht="27.75" customHeight="1">
      <c r="A17" s="36"/>
      <c r="B17" s="32"/>
      <c r="C17" s="33"/>
      <c r="D17" s="33"/>
      <c r="E17" s="33"/>
      <c r="F17" s="34"/>
      <c r="G17" s="32"/>
      <c r="H17" s="32"/>
      <c r="I17" s="32"/>
    </row>
    <row r="18" spans="1:9" ht="27.75" customHeight="1">
      <c r="A18" s="36"/>
      <c r="B18" s="32"/>
      <c r="C18" s="33"/>
      <c r="D18" s="33"/>
      <c r="E18" s="33"/>
      <c r="F18" s="34"/>
      <c r="G18" s="32"/>
      <c r="H18" s="32"/>
      <c r="I18" s="32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honeticPr fontId="3" type="noConversion"/>
  <pageMargins left="0.70833333333333304" right="0.70833333333333304" top="0.74791666666666701" bottom="0.74791666666666701" header="0.31458333333333299" footer="0.314583333333332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3</vt:i4>
      </vt:variant>
    </vt:vector>
  </HeadingPairs>
  <TitlesOfParts>
    <vt:vector size="20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  <vt:lpstr>Sheet1</vt:lpstr>
      <vt:lpstr>Sheet2</vt:lpstr>
      <vt:lpstr>Sheet3</vt:lpstr>
      <vt:lpstr>Sheet4</vt:lpstr>
      <vt:lpstr>Sheet5</vt:lpstr>
      <vt:lpstr>Sheet6</vt:lpstr>
      <vt:lpstr>'1、2019年部门收支总表'!Print_Titles</vt:lpstr>
      <vt:lpstr>'4、2019年财政拨款收支总表'!Print_Titles</vt:lpstr>
      <vt:lpstr>'6、2019年一般公共预算基本支出经济科目表'!Print_Titles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lastPrinted>2019-03-08T08:00:00Z</cp:lastPrinted>
  <dcterms:created xsi:type="dcterms:W3CDTF">1996-12-17T01:32:00Z</dcterms:created>
  <dcterms:modified xsi:type="dcterms:W3CDTF">2019-03-28T07:34:38Z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