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977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<sst xmlns="http://schemas.openxmlformats.org/spreadsheetml/2006/main" count="431" uniqueCount="228">
  <si>
    <t>表1</t>
  </si>
  <si>
    <t>孝义市南阳乡人民政府2019年部门收支总表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</si>
  <si>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</si>
  <si>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</si>
  <si>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</si>
  <si>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</si>
  <si>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</si>
  <si>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</si>
  <si>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</si>
  <si>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</si>
  <si>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</si>
  <si>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</si>
  <si>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</si>
  <si>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</si>
  <si>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</si>
  <si>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</si>
  <si>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</si>
  <si>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</si>
  <si>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</si>
  <si>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</si>
  <si>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</si>
  <si>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</si>
  <si>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</si>
  <si>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</si>
  <si>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</si>
  <si>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</si>
  <si>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</si>
  <si>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</si>
  <si>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</si>
  <si>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</si>
  <si>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</si>
  <si>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</si>
  <si>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</si>
  <si>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</si>
  <si>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</si>
  <si>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</si>
  <si>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</si>
  <si>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</si>
  <si>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孝义市南阳乡人民政府2019年部门收入总表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</si>
  <si>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</si>
  <si>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</si>
  <si>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</si>
  <si>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</si>
  <si>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</si>
  <si>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</si>
  <si>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</si>
  <si>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</si>
  <si>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</si>
  <si>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</si>
  <si>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</si>
  <si>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</si>
  <si>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</si>
  <si>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</si>
  <si>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</si>
  <si>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</si>
  <si>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</si>
  <si>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</si>
  <si>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</si>
  <si>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</si>
  <si>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</si>
  <si>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</si>
  <si>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</si>
  <si>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</si>
  <si>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</si>
  <si>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</si>
  <si>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</si>
  <si>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</si>
  <si>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</si>
  <si>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</si>
  <si>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</si>
  <si>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</si>
  <si>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</si>
  <si>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</si>
  <si>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</si>
  <si>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</si>
  <si>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</si>
  <si>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</si>
  <si>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</si>
  <si>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</si>
  <si>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</si>
  <si>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</si>
  <si>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</si>
  <si>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</si>
  <si>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</si>
  <si>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</si>
  <si>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</si>
  <si>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</si>
  <si>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</si>
  <si>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</si>
  <si>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</si>
  <si>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</si>
  <si>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</si>
  <si>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</si>
  <si>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</si>
  <si>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</si>
  <si>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</si>
  <si>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</si>
  <si>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</si>
  <si>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孝义市南阳乡人民政府2019年部门支出总表</t>
  </si>
  <si>
    <t>基本支出</t>
  </si>
  <si>
    <t>项目支出</t>
  </si>
  <si>
    <t>表4</t>
  </si>
  <si>
    <t>孝义市南阳乡人民政府2019年财政拨款收支总表</t>
  </si>
  <si>
    <t>小计</t>
  </si>
  <si>
    <t>政府性基金预算</t>
  </si>
  <si>
    <t>表5</t>
  </si>
  <si>
    <t>孝义市南阳乡人民政府2019年一般公共预算支出表</t>
  </si>
  <si>
    <t>2018年预算数</t>
  </si>
  <si>
    <t>2019年预算数</t>
  </si>
  <si>
    <t>2019年预算数比2018年预算数增减%</t>
  </si>
  <si>
    <t>2080506</t>
  </si>
  <si>
    <t xml:space="preserve">    机关事业单位职业年金缴费支出</t>
  </si>
  <si>
    <t>医疗卫生与计划生育支出</t>
  </si>
  <si>
    <t>合  计</t>
  </si>
  <si>
    <t>表6</t>
  </si>
  <si>
    <t>孝义市南阳乡人民政府2019年一般公共预算基本支出经济科目表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</si>
  <si>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</si>
  <si>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</si>
  <si>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</si>
  <si>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</si>
  <si>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</si>
  <si>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</si>
  <si>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</si>
  <si>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</si>
  <si>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</si>
  <si>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</si>
  <si>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</si>
  <si>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</si>
  <si>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</si>
  <si>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</si>
  <si>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</si>
  <si>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</si>
  <si>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</si>
  <si>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</si>
  <si>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</si>
  <si>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</si>
  <si>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</si>
  <si>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</si>
  <si>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</si>
  <si>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</si>
  <si>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</si>
  <si>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</si>
  <si>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</si>
  <si>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</si>
  <si>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</si>
  <si>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</si>
  <si>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</si>
  <si>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</si>
  <si>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</si>
  <si>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</si>
  <si>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</si>
  <si>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</si>
  <si>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</si>
  <si>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</si>
  <si>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</si>
  <si>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</si>
  <si>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</si>
  <si>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</si>
  <si>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</si>
  <si>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</si>
  <si>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</si>
  <si>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</si>
  <si>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</si>
  <si>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</si>
  <si>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</si>
  <si>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</si>
  <si>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</si>
  <si>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</si>
  <si>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</si>
  <si>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</si>
  <si>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孝义市南阳乡人民政府2019年一般公共预算“三公”经费支出情况统计表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</si>
  <si>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</si>
  <si>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</si>
  <si>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</si>
  <si>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</si>
  <si>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</si>
  <si>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</si>
  <si>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</si>
  <si>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</si>
  <si>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孝义市南阳乡人民政府2019年政府性基金预算支出表</t>
  </si>
  <si>
    <t>2019年预算比2018年预算数增减</t>
  </si>
  <si>
    <t>表9</t>
  </si>
  <si>
    <t>孝义市南阳乡人民政府2019年一般公共预算重点项目绩效目标表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</si>
  <si>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</si>
  <si>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</si>
  <si>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</si>
  <si>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</si>
  <si>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</si>
  <si>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</si>
  <si>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</si>
  <si>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</si>
  <si>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</si>
  <si>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</si>
  <si>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</si>
  <si>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</si>
  <si>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孝义市南阳乡人民政府2019年政府采购预算表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</si>
  <si>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</si>
  <si>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</si>
  <si>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</si>
  <si>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</si>
  <si>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</si>
  <si>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</si>
  <si>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</si>
  <si>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</si>
  <si>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</si>
  <si>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</si>
  <si>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</si>
  <si>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</si>
  <si>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</si>
  <si>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</si>
  <si>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</si>
  <si>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办公设备采购</t>
  </si>
  <si>
    <t>文件柜</t>
  </si>
  <si>
    <t>个</t>
  </si>
  <si>
    <t>联想</t>
  </si>
  <si>
    <t>台</t>
  </si>
  <si>
    <t>电脑耗材</t>
  </si>
  <si>
    <t>带复印</t>
  </si>
  <si>
    <t>办公桌椅</t>
  </si>
  <si>
    <t>套</t>
  </si>
  <si>
    <t>清洁取暖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</si>
  <si>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</si>
  <si>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孝义市南阳乡人民政府2019年政府购买服务支出预算表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</si>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</sst>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6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9" borderId="20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35" fillId="3" borderId="15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 applyProtection="0"/>
  </cellStyleXfs>
  <cellXfs count="19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8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10" fillId="0" borderId="0" xfId="0" applyFont="1" applyAlignment="1" applyProtection="1">
      <alignment horizontal="right" vertical="center"/>
    </xf>
    <xf numFmtId="177" fontId="3" fillId="0" borderId="0" xfId="0" applyNumberFormat="1" applyFont="1" applyProtection="1"/>
    <xf numFmtId="49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6" fillId="0" borderId="0" xfId="0" applyNumberFormat="1" applyFont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right" vertical="center"/>
    </xf>
    <xf numFmtId="0" fontId="3" fillId="0" borderId="2" xfId="0" applyFont="1" applyBorder="1" applyProtection="1"/>
    <xf numFmtId="49" fontId="4" fillId="0" borderId="2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Border="1" applyProtection="1"/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2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177" fontId="12" fillId="0" borderId="2" xfId="0" applyNumberFormat="1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49" fontId="0" fillId="0" borderId="0" xfId="0" applyNumberFormat="1" applyFont="1" applyAlignment="1" applyProtection="1">
      <alignment horizontal="center"/>
    </xf>
    <xf numFmtId="49" fontId="6" fillId="0" borderId="0" xfId="0" applyNumberFormat="1" applyFont="1" applyAlignment="1" applyProtection="1">
      <alignment horizontal="center" vertical="center"/>
    </xf>
    <xf numFmtId="49" fontId="0" fillId="0" borderId="8" xfId="0" applyNumberFormat="1" applyFont="1" applyBorder="1" applyAlignment="1" applyProtection="1">
      <alignment vertical="center"/>
    </xf>
    <xf numFmtId="49" fontId="0" fillId="0" borderId="8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4" fillId="0" borderId="0" xfId="0" applyFont="1" applyProtection="1"/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178" fontId="4" fillId="0" borderId="2" xfId="0" applyNumberFormat="1" applyFont="1" applyBorder="1" applyAlignment="1" applyProtection="1">
      <alignment vertical="center"/>
      <protection locked="0"/>
    </xf>
    <xf numFmtId="177" fontId="4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center" vertical="center"/>
    </xf>
    <xf numFmtId="177" fontId="4" fillId="0" borderId="4" xfId="0" applyNumberFormat="1" applyFont="1" applyBorder="1" applyAlignment="1" applyProtection="1">
      <alignment horizontal="center" vertical="center"/>
    </xf>
    <xf numFmtId="177" fontId="4" fillId="0" borderId="4" xfId="0" applyNumberFormat="1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177" fontId="1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3" fillId="0" borderId="0" xfId="0" applyFont="1" applyAlignment="1" applyProtection="1">
      <alignment horizontal="left"/>
    </xf>
    <xf numFmtId="178" fontId="2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3" fontId="4" fillId="0" borderId="5" xfId="0" applyNumberFormat="1" applyFont="1" applyFill="1" applyBorder="1" applyAlignment="1" applyProtection="1">
      <alignment horizontal="right"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Border="1" applyAlignment="1" applyProtection="1">
      <alignment horizontal="right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left" vertical="center"/>
      <protection locked="0"/>
    </xf>
    <xf numFmtId="177" fontId="10" fillId="0" borderId="2" xfId="0" applyNumberFormat="1" applyFont="1" applyBorder="1" applyAlignment="1" applyProtection="1">
      <alignment horizontal="center" vertical="center"/>
      <protection locked="0"/>
    </xf>
    <xf numFmtId="177" fontId="10" fillId="0" borderId="2" xfId="0" applyNumberFormat="1" applyFont="1" applyBorder="1" applyAlignment="1" applyProtection="1">
      <alignment horizontal="center" vertical="center"/>
    </xf>
    <xf numFmtId="49" fontId="13" fillId="0" borderId="0" xfId="0" applyNumberFormat="1" applyFont="1" applyAlignment="1" applyProtection="1">
      <alignment vertical="center"/>
    </xf>
    <xf numFmtId="49" fontId="13" fillId="0" borderId="0" xfId="0" applyNumberFormat="1" applyFont="1" applyAlignment="1" applyProtection="1">
      <alignment horizontal="right" vertical="center"/>
    </xf>
    <xf numFmtId="49" fontId="2" fillId="0" borderId="0" xfId="0" applyNumberFormat="1" applyFont="1" applyAlignment="1" applyProtection="1">
      <alignment vertical="center"/>
    </xf>
    <xf numFmtId="49" fontId="0" fillId="0" borderId="0" xfId="0" applyNumberFormat="1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4" xfId="0" applyNumberFormat="1" applyFont="1" applyBorder="1" applyAlignment="1" applyProtection="1">
      <alignment vertical="center"/>
    </xf>
    <xf numFmtId="177" fontId="4" fillId="0" borderId="2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Border="1" applyAlignment="1" applyProtection="1">
      <alignment vertical="center"/>
      <protection locked="0"/>
    </xf>
    <xf numFmtId="177" fontId="4" fillId="0" borderId="2" xfId="0" applyNumberFormat="1" applyFont="1" applyBorder="1" applyAlignment="1" applyProtection="1">
      <alignment vertical="center"/>
    </xf>
    <xf numFmtId="49" fontId="4" fillId="0" borderId="2" xfId="0" applyNumberFormat="1" applyFont="1" applyBorder="1" applyAlignment="1" applyProtection="1">
      <alignment horizontal="right" vertical="center"/>
    </xf>
    <xf numFmtId="177" fontId="4" fillId="0" borderId="4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Protection="1"/>
    <xf numFmtId="177" fontId="4" fillId="0" borderId="2" xfId="0" applyNumberFormat="1" applyFont="1" applyBorder="1" applyProtection="1"/>
    <xf numFmtId="0" fontId="12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A3" sqref="A3:H3"/>
    </sheetView>
  </sheetViews>
  <sheetFormatPr defaultColWidth="6.875" defaultRowHeight="11.25" outlineLevelCol="7"/>
  <cols>
    <col min="1" max="1" width="33" style="65" customWidth="1"/>
    <col min="2" max="3" width="9.25" style="65" customWidth="1"/>
    <col min="4" max="4" width="12.625" style="106" customWidth="1"/>
    <col min="5" max="5" width="34.125" style="65" customWidth="1"/>
    <col min="6" max="7" width="10.25" style="106" customWidth="1"/>
    <col min="8" max="8" width="11.5" style="106" customWidth="1"/>
    <col min="9" max="16384" width="6.875" style="65"/>
  </cols>
  <sheetData>
    <row r="1" ht="16.5" customHeight="1" spans="1:8">
      <c r="A1" s="67" t="s">
        <v>0</v>
      </c>
      <c r="B1" s="67"/>
      <c r="C1" s="67"/>
      <c r="D1" s="176"/>
      <c r="E1" s="134"/>
      <c r="F1" s="176"/>
      <c r="G1" s="176"/>
      <c r="H1" s="177"/>
    </row>
    <row r="2" ht="18.75" customHeight="1" spans="1:8">
      <c r="A2" s="136"/>
      <c r="B2" s="136"/>
      <c r="C2" s="136"/>
      <c r="D2" s="176"/>
      <c r="E2" s="134"/>
      <c r="F2" s="176"/>
      <c r="G2" s="176"/>
      <c r="H2" s="177"/>
    </row>
    <row r="3" ht="44" customHeight="1" spans="1:8">
      <c r="A3" s="81" t="s">
        <v>1</v>
      </c>
      <c r="B3" s="81"/>
      <c r="C3" s="81"/>
      <c r="D3" s="129"/>
      <c r="E3" s="81"/>
      <c r="F3" s="129"/>
      <c r="G3" s="129"/>
      <c r="H3" s="129"/>
    </row>
    <row r="4" ht="14.25" customHeight="1" spans="1:8">
      <c r="A4" s="137"/>
      <c r="B4" s="137"/>
      <c r="C4" s="137"/>
      <c r="D4" s="178"/>
      <c r="E4" s="137"/>
      <c r="F4" s="178"/>
      <c r="G4" s="178"/>
      <c r="H4" s="179" t="s">
        <v>2</v>
      </c>
    </row>
    <row r="5" ht="24" customHeight="1" spans="1:8">
      <c r="A5" s="199" t="s">
        <v>3</v>
      </c>
      <c r="B5" s="68"/>
      <c r="C5" s="68"/>
      <c r="D5" s="132"/>
      <c r="E5" s="199" t="s">
        <v>4</v>
      </c>
      <c r="F5" s="132"/>
      <c r="G5" s="132"/>
      <c r="H5" s="132"/>
    </row>
    <row r="6" ht="24" customHeight="1" spans="1:8">
      <c r="A6" s="200" t="s">
        <v>5</v>
      </c>
      <c r="B6" s="148" t="s">
        <v>6</v>
      </c>
      <c r="C6" s="180"/>
      <c r="D6" s="181"/>
      <c r="E6" s="182" t="s">
        <v>7</v>
      </c>
      <c r="F6" s="183" t="s">
        <v>6</v>
      </c>
      <c r="G6" s="184"/>
      <c r="H6" s="181"/>
    </row>
    <row r="7" ht="48.75" customHeight="1" spans="1:8">
      <c r="A7" s="151"/>
      <c r="B7" s="185" t="s">
        <v>8</v>
      </c>
      <c r="C7" s="185" t="s">
        <v>9</v>
      </c>
      <c r="D7" s="186" t="s">
        <v>10</v>
      </c>
      <c r="E7" s="187"/>
      <c r="F7" s="186" t="s">
        <v>8</v>
      </c>
      <c r="G7" s="186" t="s">
        <v>9</v>
      </c>
      <c r="H7" s="186" t="s">
        <v>10</v>
      </c>
    </row>
    <row r="8" s="133" customFormat="1" ht="22" customHeight="1" spans="1:8">
      <c r="A8" s="138" t="s">
        <v>11</v>
      </c>
      <c r="B8" s="188">
        <v>1611.37</v>
      </c>
      <c r="C8" s="188">
        <v>1429.31</v>
      </c>
      <c r="D8" s="141">
        <f>(C8-B8)/B8*100</f>
        <v>-11.2984603163767</v>
      </c>
      <c r="E8" s="140" t="s">
        <v>12</v>
      </c>
      <c r="F8" s="189">
        <v>483.15</v>
      </c>
      <c r="G8" s="190">
        <v>695.68</v>
      </c>
      <c r="H8" s="122">
        <f>(G8-F8)/F8*100</f>
        <v>43.9884093966677</v>
      </c>
    </row>
    <row r="9" s="133" customFormat="1" ht="22" customHeight="1" spans="1:8">
      <c r="A9" s="138" t="s">
        <v>13</v>
      </c>
      <c r="B9" s="188"/>
      <c r="C9" s="188"/>
      <c r="D9" s="141"/>
      <c r="E9" s="140" t="s">
        <v>14</v>
      </c>
      <c r="F9" s="189"/>
      <c r="G9" s="191"/>
      <c r="H9" s="122"/>
    </row>
    <row r="10" s="133" customFormat="1" ht="22" customHeight="1" spans="1:8">
      <c r="A10" s="138" t="s">
        <v>15</v>
      </c>
      <c r="B10" s="188"/>
      <c r="C10" s="188"/>
      <c r="D10" s="141"/>
      <c r="E10" s="140" t="s">
        <v>16</v>
      </c>
      <c r="F10" s="189"/>
      <c r="G10" s="191"/>
      <c r="H10" s="122"/>
    </row>
    <row r="11" s="133" customFormat="1" ht="22" customHeight="1" spans="1:8">
      <c r="A11" s="138" t="s">
        <v>17</v>
      </c>
      <c r="B11" s="188"/>
      <c r="C11" s="188"/>
      <c r="D11" s="141"/>
      <c r="E11" s="138" t="s">
        <v>18</v>
      </c>
      <c r="F11" s="189"/>
      <c r="G11" s="192"/>
      <c r="H11" s="122"/>
    </row>
    <row r="12" s="133" customFormat="1" ht="22" customHeight="1" spans="1:8">
      <c r="A12" s="138"/>
      <c r="B12" s="138"/>
      <c r="C12" s="138"/>
      <c r="D12" s="193"/>
      <c r="E12" s="140" t="s">
        <v>19</v>
      </c>
      <c r="F12" s="189"/>
      <c r="G12" s="191"/>
      <c r="H12" s="122"/>
    </row>
    <row r="13" s="133" customFormat="1" ht="22" customHeight="1" spans="1:8">
      <c r="A13" s="138"/>
      <c r="B13" s="138"/>
      <c r="C13" s="138"/>
      <c r="D13" s="193"/>
      <c r="E13" s="140" t="s">
        <v>20</v>
      </c>
      <c r="F13" s="189"/>
      <c r="G13" s="191"/>
      <c r="H13" s="122"/>
    </row>
    <row r="14" s="133" customFormat="1" ht="22" customHeight="1" spans="1:8">
      <c r="A14" s="138"/>
      <c r="B14" s="138"/>
      <c r="C14" s="138"/>
      <c r="D14" s="193"/>
      <c r="E14" s="138" t="s">
        <v>21</v>
      </c>
      <c r="F14" s="189"/>
      <c r="G14" s="192"/>
      <c r="H14" s="122"/>
    </row>
    <row r="15" s="133" customFormat="1" ht="22" customHeight="1" spans="1:8">
      <c r="A15" s="138"/>
      <c r="B15" s="138"/>
      <c r="C15" s="138"/>
      <c r="D15" s="193"/>
      <c r="E15" s="138" t="s">
        <v>22</v>
      </c>
      <c r="F15" s="189">
        <v>56.19</v>
      </c>
      <c r="G15" s="189">
        <v>61.37</v>
      </c>
      <c r="H15" s="122">
        <f>(G15-F15)/F15*100</f>
        <v>9.21872219256095</v>
      </c>
    </row>
    <row r="16" s="133" customFormat="1" ht="22" customHeight="1" spans="1:8">
      <c r="A16" s="138"/>
      <c r="B16" s="138"/>
      <c r="C16" s="138"/>
      <c r="D16" s="193"/>
      <c r="E16" s="140" t="s">
        <v>23</v>
      </c>
      <c r="F16" s="189">
        <v>17.97</v>
      </c>
      <c r="G16" s="194">
        <v>36.17</v>
      </c>
      <c r="H16" s="122">
        <f>(G16-F16)/F16*100</f>
        <v>101.279910962716</v>
      </c>
    </row>
    <row r="17" s="133" customFormat="1" ht="22" customHeight="1" spans="1:8">
      <c r="A17" s="138"/>
      <c r="B17" s="138"/>
      <c r="C17" s="138"/>
      <c r="D17" s="193"/>
      <c r="E17" s="140" t="s">
        <v>24</v>
      </c>
      <c r="F17" s="189"/>
      <c r="G17" s="194"/>
      <c r="H17" s="122"/>
    </row>
    <row r="18" s="133" customFormat="1" ht="22" customHeight="1" spans="1:8">
      <c r="A18" s="138"/>
      <c r="B18" s="138"/>
      <c r="C18" s="138"/>
      <c r="D18" s="193"/>
      <c r="E18" s="138" t="s">
        <v>25</v>
      </c>
      <c r="F18" s="189">
        <v>907.15</v>
      </c>
      <c r="G18" s="189">
        <v>498.21</v>
      </c>
      <c r="H18" s="122">
        <f>(G18-F18)/F18*100</f>
        <v>-45.079645042165</v>
      </c>
    </row>
    <row r="19" s="133" customFormat="1" ht="22" customHeight="1" spans="1:8">
      <c r="A19" s="138"/>
      <c r="B19" s="138"/>
      <c r="C19" s="138"/>
      <c r="D19" s="193"/>
      <c r="E19" s="138" t="s">
        <v>26</v>
      </c>
      <c r="F19" s="189">
        <v>127.52</v>
      </c>
      <c r="G19" s="192">
        <v>117.3</v>
      </c>
      <c r="H19" s="122">
        <f>(G19-F19)/F19*100</f>
        <v>-8.01442910915935</v>
      </c>
    </row>
    <row r="20" s="133" customFormat="1" ht="22" customHeight="1" spans="1:8">
      <c r="A20" s="138"/>
      <c r="B20" s="138"/>
      <c r="C20" s="138"/>
      <c r="D20" s="193"/>
      <c r="E20" s="138" t="s">
        <v>27</v>
      </c>
      <c r="F20" s="189"/>
      <c r="G20" s="192"/>
      <c r="H20" s="122"/>
    </row>
    <row r="21" s="133" customFormat="1" ht="22" customHeight="1" spans="1:8">
      <c r="A21" s="138"/>
      <c r="B21" s="138"/>
      <c r="C21" s="138"/>
      <c r="D21" s="193"/>
      <c r="E21" s="138" t="s">
        <v>28</v>
      </c>
      <c r="F21" s="189"/>
      <c r="G21" s="192"/>
      <c r="H21" s="122"/>
    </row>
    <row r="22" s="133" customFormat="1" ht="22" customHeight="1" spans="1:8">
      <c r="A22" s="138"/>
      <c r="B22" s="138"/>
      <c r="C22" s="138"/>
      <c r="D22" s="193"/>
      <c r="E22" s="138" t="s">
        <v>29</v>
      </c>
      <c r="F22" s="189"/>
      <c r="G22" s="192"/>
      <c r="H22" s="122"/>
    </row>
    <row r="23" s="133" customFormat="1" ht="22" customHeight="1" spans="1:8">
      <c r="A23" s="138"/>
      <c r="B23" s="138"/>
      <c r="C23" s="138"/>
      <c r="D23" s="193"/>
      <c r="E23" s="138" t="s">
        <v>30</v>
      </c>
      <c r="F23" s="189"/>
      <c r="G23" s="192"/>
      <c r="H23" s="122"/>
    </row>
    <row r="24" s="133" customFormat="1" ht="22" customHeight="1" spans="1:8">
      <c r="A24" s="138"/>
      <c r="B24" s="138"/>
      <c r="C24" s="138"/>
      <c r="D24" s="193"/>
      <c r="E24" s="138" t="s">
        <v>31</v>
      </c>
      <c r="F24" s="189"/>
      <c r="G24" s="192"/>
      <c r="H24" s="122"/>
    </row>
    <row r="25" s="133" customFormat="1" ht="22" customHeight="1" spans="1:8">
      <c r="A25" s="138"/>
      <c r="B25" s="138"/>
      <c r="C25" s="138"/>
      <c r="D25" s="193"/>
      <c r="E25" s="138" t="s">
        <v>32</v>
      </c>
      <c r="F25" s="189">
        <v>19.39</v>
      </c>
      <c r="G25" s="192">
        <v>20.58</v>
      </c>
      <c r="H25" s="122">
        <f>(G25-F25)/F25*100</f>
        <v>6.13718411552345</v>
      </c>
    </row>
    <row r="26" s="133" customFormat="1" ht="22" customHeight="1" spans="1:8">
      <c r="A26" s="138"/>
      <c r="B26" s="138"/>
      <c r="C26" s="138"/>
      <c r="D26" s="193"/>
      <c r="E26" s="138" t="s">
        <v>33</v>
      </c>
      <c r="F26" s="189"/>
      <c r="G26" s="192"/>
      <c r="H26" s="122"/>
    </row>
    <row r="27" s="133" customFormat="1" ht="22" customHeight="1" spans="1:8">
      <c r="A27" s="138"/>
      <c r="B27" s="138"/>
      <c r="C27" s="138"/>
      <c r="D27" s="193"/>
      <c r="E27" s="138" t="s">
        <v>34</v>
      </c>
      <c r="F27" s="189"/>
      <c r="G27" s="192"/>
      <c r="H27" s="122"/>
    </row>
    <row r="28" s="133" customFormat="1" ht="22" customHeight="1" spans="1:8">
      <c r="A28" s="138"/>
      <c r="B28" s="138"/>
      <c r="C28" s="138"/>
      <c r="D28" s="193"/>
      <c r="E28" s="195"/>
      <c r="F28" s="189"/>
      <c r="G28" s="196"/>
      <c r="H28" s="122"/>
    </row>
    <row r="29" s="133" customFormat="1" ht="22" customHeight="1" spans="1:8">
      <c r="A29" s="139" t="s">
        <v>35</v>
      </c>
      <c r="B29" s="197">
        <f>SUM(B8:B28)</f>
        <v>1611.37</v>
      </c>
      <c r="C29" s="197">
        <f>SUM(C8:C28)</f>
        <v>1429.31</v>
      </c>
      <c r="D29" s="198">
        <f>(C29-B29)/B29*100</f>
        <v>-11.2984603163767</v>
      </c>
      <c r="E29" s="139" t="s">
        <v>36</v>
      </c>
      <c r="F29" s="198">
        <f>SUM(F8:F28)</f>
        <v>1611.37</v>
      </c>
      <c r="G29" s="198">
        <f>SUM(G8:G28)</f>
        <v>1429.31</v>
      </c>
      <c r="H29" s="126">
        <f>(G29-F29)/F29*100</f>
        <v>-11.2984603163768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12" sqref="J12"/>
    </sheetView>
  </sheetViews>
  <sheetFormatPr defaultColWidth="9" defaultRowHeight="14.25"/>
  <cols>
    <col min="1" max="1" width="10.375" customWidth="1"/>
    <col min="2" max="4" width="8.75" customWidth="1"/>
  </cols>
  <sheetData>
    <row r="1" ht="31.5" customHeight="1" spans="1:14">
      <c r="A1" s="1" t="s">
        <v>194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3"/>
    </row>
    <row r="2" ht="33" customHeight="1" spans="1:14">
      <c r="A2" s="29" t="s">
        <v>195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196</v>
      </c>
      <c r="B4" s="31" t="s">
        <v>197</v>
      </c>
      <c r="C4" s="31" t="s">
        <v>198</v>
      </c>
      <c r="D4" s="31" t="s">
        <v>199</v>
      </c>
      <c r="E4" s="8" t="s">
        <v>200</v>
      </c>
      <c r="F4" s="8"/>
      <c r="G4" s="8"/>
      <c r="H4" s="8"/>
      <c r="I4" s="8"/>
      <c r="J4" s="8"/>
      <c r="K4" s="8"/>
      <c r="L4" s="8"/>
      <c r="M4" s="8"/>
      <c r="N4" s="44" t="s">
        <v>201</v>
      </c>
    </row>
    <row r="5" ht="37.5" customHeight="1" spans="1:14">
      <c r="A5" s="9"/>
      <c r="B5" s="31"/>
      <c r="C5" s="31"/>
      <c r="D5" s="31"/>
      <c r="E5" s="10" t="s">
        <v>202</v>
      </c>
      <c r="F5" s="8" t="s">
        <v>40</v>
      </c>
      <c r="G5" s="8"/>
      <c r="H5" s="8"/>
      <c r="I5" s="8"/>
      <c r="J5" s="45"/>
      <c r="K5" s="45"/>
      <c r="L5" s="23" t="s">
        <v>203</v>
      </c>
      <c r="M5" s="23" t="s">
        <v>204</v>
      </c>
      <c r="N5" s="46"/>
    </row>
    <row r="6" ht="78.75" customHeight="1" spans="1:14">
      <c r="A6" s="13"/>
      <c r="B6" s="31"/>
      <c r="C6" s="31"/>
      <c r="D6" s="31"/>
      <c r="E6" s="10"/>
      <c r="F6" s="14" t="s">
        <v>205</v>
      </c>
      <c r="G6" s="10" t="s">
        <v>206</v>
      </c>
      <c r="H6" s="10" t="s">
        <v>207</v>
      </c>
      <c r="I6" s="10" t="s">
        <v>208</v>
      </c>
      <c r="J6" s="10" t="s">
        <v>209</v>
      </c>
      <c r="K6" s="24" t="s">
        <v>210</v>
      </c>
      <c r="L6" s="25"/>
      <c r="M6" s="25"/>
      <c r="N6" s="47"/>
    </row>
    <row r="7" ht="24" customHeight="1" spans="1:14">
      <c r="A7" s="32" t="s">
        <v>211</v>
      </c>
      <c r="B7" s="32" t="s">
        <v>212</v>
      </c>
      <c r="C7" s="33" t="s">
        <v>213</v>
      </c>
      <c r="D7" s="34">
        <v>10</v>
      </c>
      <c r="E7" s="35">
        <v>0.5</v>
      </c>
      <c r="F7" s="35">
        <v>0.5</v>
      </c>
      <c r="G7" s="35">
        <v>0.5</v>
      </c>
      <c r="H7" s="36"/>
      <c r="I7" s="48"/>
      <c r="J7" s="48"/>
      <c r="K7" s="48"/>
      <c r="L7" s="48"/>
      <c r="M7" s="48"/>
      <c r="N7" s="48"/>
    </row>
    <row r="8" ht="24" customHeight="1" spans="1:14">
      <c r="A8" s="32" t="s">
        <v>211</v>
      </c>
      <c r="B8" s="32" t="s">
        <v>214</v>
      </c>
      <c r="C8" s="33" t="s">
        <v>215</v>
      </c>
      <c r="D8" s="34">
        <v>5</v>
      </c>
      <c r="E8" s="35">
        <v>2.2</v>
      </c>
      <c r="F8" s="35">
        <v>2.2</v>
      </c>
      <c r="G8" s="35">
        <v>2.2</v>
      </c>
      <c r="H8" s="36"/>
      <c r="I8" s="40"/>
      <c r="J8" s="40"/>
      <c r="K8" s="40"/>
      <c r="L8" s="40"/>
      <c r="M8" s="40"/>
      <c r="N8" s="39"/>
    </row>
    <row r="9" ht="24" customHeight="1" spans="1:14">
      <c r="A9" s="32" t="s">
        <v>211</v>
      </c>
      <c r="B9" s="32" t="s">
        <v>216</v>
      </c>
      <c r="C9" s="33" t="s">
        <v>213</v>
      </c>
      <c r="D9" s="34">
        <v>10</v>
      </c>
      <c r="E9" s="35">
        <v>2</v>
      </c>
      <c r="F9" s="35">
        <v>2</v>
      </c>
      <c r="G9" s="35">
        <v>2</v>
      </c>
      <c r="H9" s="36"/>
      <c r="I9" s="40"/>
      <c r="J9" s="40"/>
      <c r="K9" s="40"/>
      <c r="L9" s="40"/>
      <c r="M9" s="40"/>
      <c r="N9" s="39"/>
    </row>
    <row r="10" ht="24" customHeight="1" spans="1:14">
      <c r="A10" s="32" t="s">
        <v>211</v>
      </c>
      <c r="B10" s="32" t="s">
        <v>217</v>
      </c>
      <c r="C10" s="33" t="s">
        <v>215</v>
      </c>
      <c r="D10" s="34">
        <v>5</v>
      </c>
      <c r="E10" s="35">
        <v>1</v>
      </c>
      <c r="F10" s="35">
        <v>1</v>
      </c>
      <c r="G10" s="35">
        <v>1</v>
      </c>
      <c r="H10" s="36"/>
      <c r="I10" s="40"/>
      <c r="J10" s="40"/>
      <c r="K10" s="40"/>
      <c r="L10" s="40"/>
      <c r="M10" s="40"/>
      <c r="N10" s="39"/>
    </row>
    <row r="11" ht="24" customHeight="1" spans="1:14">
      <c r="A11" s="32" t="s">
        <v>211</v>
      </c>
      <c r="B11" s="32" t="s">
        <v>218</v>
      </c>
      <c r="C11" s="33" t="s">
        <v>219</v>
      </c>
      <c r="D11" s="34">
        <v>10</v>
      </c>
      <c r="E11" s="35">
        <v>0.8</v>
      </c>
      <c r="F11" s="35">
        <v>0.8</v>
      </c>
      <c r="G11" s="35">
        <v>0.8</v>
      </c>
      <c r="H11" s="36"/>
      <c r="I11" s="40"/>
      <c r="J11" s="40"/>
      <c r="K11" s="40"/>
      <c r="L11" s="40"/>
      <c r="M11" s="40"/>
      <c r="N11" s="39"/>
    </row>
    <row r="12" ht="24" customHeight="1" spans="1:14">
      <c r="A12" s="32" t="s">
        <v>211</v>
      </c>
      <c r="B12" s="32" t="s">
        <v>220</v>
      </c>
      <c r="C12" s="33" t="s">
        <v>213</v>
      </c>
      <c r="D12" s="34">
        <v>1</v>
      </c>
      <c r="E12" s="35">
        <v>10</v>
      </c>
      <c r="F12" s="35">
        <v>10</v>
      </c>
      <c r="G12" s="35">
        <v>10</v>
      </c>
      <c r="H12" s="36"/>
      <c r="I12" s="40"/>
      <c r="J12" s="40"/>
      <c r="K12" s="40"/>
      <c r="L12" s="40"/>
      <c r="M12" s="40"/>
      <c r="N12" s="39"/>
    </row>
    <row r="13" ht="24" customHeight="1" spans="1:14">
      <c r="A13" s="37"/>
      <c r="B13" s="38"/>
      <c r="C13" s="39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39"/>
    </row>
    <row r="14" ht="24" customHeight="1" spans="1:14">
      <c r="A14" s="37"/>
      <c r="B14" s="38"/>
      <c r="C14" s="39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39"/>
    </row>
    <row r="15" ht="24" customHeight="1" spans="1:14">
      <c r="A15" s="37"/>
      <c r="B15" s="38"/>
      <c r="C15" s="39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39"/>
    </row>
    <row r="16" ht="24" customHeight="1" spans="1:14">
      <c r="A16" s="17" t="s">
        <v>113</v>
      </c>
      <c r="B16" s="41"/>
      <c r="C16" s="41"/>
      <c r="D16" s="18"/>
      <c r="E16" s="42">
        <f>SUM(E7:E15)</f>
        <v>16.5</v>
      </c>
      <c r="F16" s="42">
        <f>SUM(F7:F15)</f>
        <v>16.5</v>
      </c>
      <c r="G16" s="42">
        <v>16.5</v>
      </c>
      <c r="H16" s="40"/>
      <c r="I16" s="40"/>
      <c r="J16" s="40"/>
      <c r="K16" s="40"/>
      <c r="L16" s="40"/>
      <c r="M16" s="40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9" sqref="F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223</v>
      </c>
      <c r="B4" s="7" t="s">
        <v>224</v>
      </c>
      <c r="C4" s="8" t="s">
        <v>200</v>
      </c>
      <c r="D4" s="8"/>
      <c r="E4" s="8"/>
      <c r="F4" s="8"/>
      <c r="G4" s="8"/>
      <c r="H4" s="8"/>
      <c r="I4" s="8"/>
      <c r="J4" s="8"/>
      <c r="K4" s="8"/>
      <c r="L4" s="7" t="s">
        <v>117</v>
      </c>
    </row>
    <row r="5" ht="25.5" customHeight="1" spans="1:12">
      <c r="A5" s="9"/>
      <c r="B5" s="9"/>
      <c r="C5" s="10" t="s">
        <v>202</v>
      </c>
      <c r="D5" s="11" t="s">
        <v>225</v>
      </c>
      <c r="E5" s="12"/>
      <c r="F5" s="12"/>
      <c r="G5" s="12"/>
      <c r="H5" s="12"/>
      <c r="I5" s="22"/>
      <c r="J5" s="23" t="s">
        <v>203</v>
      </c>
      <c r="K5" s="23" t="s">
        <v>204</v>
      </c>
      <c r="L5" s="9"/>
    </row>
    <row r="6" ht="81" customHeight="1" spans="1:12">
      <c r="A6" s="13"/>
      <c r="B6" s="13"/>
      <c r="C6" s="10"/>
      <c r="D6" s="14" t="s">
        <v>205</v>
      </c>
      <c r="E6" s="10" t="s">
        <v>206</v>
      </c>
      <c r="F6" s="10" t="s">
        <v>207</v>
      </c>
      <c r="G6" s="10" t="s">
        <v>208</v>
      </c>
      <c r="H6" s="10" t="s">
        <v>209</v>
      </c>
      <c r="I6" s="24" t="s">
        <v>226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227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topLeftCell="A10" workbookViewId="0">
      <selection activeCell="C6" sqref="C6"/>
    </sheetView>
  </sheetViews>
  <sheetFormatPr defaultColWidth="6.875" defaultRowHeight="11.25" outlineLevelCol="6"/>
  <cols>
    <col min="1" max="1" width="10.125" style="156" customWidth="1"/>
    <col min="2" max="2" width="40.25" style="65" customWidth="1"/>
    <col min="3" max="4" width="11.875" style="65" customWidth="1"/>
    <col min="5" max="5" width="10" style="65" customWidth="1"/>
    <col min="6" max="6" width="14.125" style="65" customWidth="1"/>
    <col min="7" max="7" width="11.5" style="65" customWidth="1"/>
    <col min="8" max="16384" width="6.875" style="65"/>
  </cols>
  <sheetData>
    <row r="1" s="155" customFormat="1" ht="16.5" customHeight="1" spans="1:7">
      <c r="A1" s="157" t="s">
        <v>37</v>
      </c>
      <c r="B1" s="158"/>
      <c r="C1" s="158"/>
      <c r="D1" s="159"/>
      <c r="E1" s="159"/>
      <c r="F1" s="159"/>
      <c r="G1" s="159"/>
    </row>
    <row r="2" ht="36" customHeight="1" spans="1:7">
      <c r="A2" s="81" t="s">
        <v>38</v>
      </c>
      <c r="B2" s="81"/>
      <c r="C2" s="81"/>
      <c r="D2" s="81"/>
      <c r="E2" s="81"/>
      <c r="F2" s="81"/>
      <c r="G2" s="81"/>
    </row>
    <row r="3" ht="14.25" spans="1:7">
      <c r="A3" s="160"/>
      <c r="B3" s="67"/>
      <c r="C3" s="67"/>
      <c r="D3" s="67"/>
      <c r="E3" s="67"/>
      <c r="F3" s="67"/>
      <c r="G3" s="147" t="s">
        <v>2</v>
      </c>
    </row>
    <row r="4" s="155" customFormat="1" ht="30" customHeight="1" spans="1:7">
      <c r="A4" s="161" t="s">
        <v>39</v>
      </c>
      <c r="B4" s="161"/>
      <c r="C4" s="162" t="s">
        <v>35</v>
      </c>
      <c r="D4" s="163" t="s">
        <v>40</v>
      </c>
      <c r="E4" s="163" t="s">
        <v>41</v>
      </c>
      <c r="F4" s="163" t="s">
        <v>42</v>
      </c>
      <c r="G4" s="162" t="s">
        <v>43</v>
      </c>
    </row>
    <row r="5" s="137" customFormat="1" ht="32" customHeight="1" spans="1:7">
      <c r="A5" s="164" t="s">
        <v>44</v>
      </c>
      <c r="B5" s="161" t="s">
        <v>45</v>
      </c>
      <c r="C5" s="165"/>
      <c r="D5" s="163"/>
      <c r="E5" s="163"/>
      <c r="F5" s="163"/>
      <c r="G5" s="165"/>
    </row>
    <row r="6" s="64" customFormat="1" ht="22" customHeight="1" spans="1:7">
      <c r="A6" s="119" t="s">
        <v>46</v>
      </c>
      <c r="B6" s="116" t="s">
        <v>47</v>
      </c>
      <c r="C6" s="166">
        <v>695.68</v>
      </c>
      <c r="D6" s="166">
        <v>695.68</v>
      </c>
      <c r="E6" s="167"/>
      <c r="F6" s="168"/>
      <c r="G6" s="169"/>
    </row>
    <row r="7" s="64" customFormat="1" ht="22" customHeight="1" spans="1:7">
      <c r="A7" s="119" t="s">
        <v>48</v>
      </c>
      <c r="B7" s="116" t="s">
        <v>49</v>
      </c>
      <c r="C7" s="166">
        <v>695.68</v>
      </c>
      <c r="D7" s="166">
        <v>695.68</v>
      </c>
      <c r="E7" s="167"/>
      <c r="F7" s="168"/>
      <c r="G7" s="169"/>
    </row>
    <row r="8" s="64" customFormat="1" ht="22" customHeight="1" spans="1:7">
      <c r="A8" s="119" t="s">
        <v>50</v>
      </c>
      <c r="B8" s="116" t="s">
        <v>51</v>
      </c>
      <c r="C8" s="166">
        <v>489.05</v>
      </c>
      <c r="D8" s="170">
        <v>489.05</v>
      </c>
      <c r="E8" s="167"/>
      <c r="F8" s="168"/>
      <c r="G8" s="169"/>
    </row>
    <row r="9" s="64" customFormat="1" ht="22" customHeight="1" spans="1:7">
      <c r="A9" s="112" t="s">
        <v>52</v>
      </c>
      <c r="B9" s="119" t="s">
        <v>53</v>
      </c>
      <c r="C9" s="166">
        <v>206.63</v>
      </c>
      <c r="D9" s="170">
        <v>206.63</v>
      </c>
      <c r="E9" s="167"/>
      <c r="F9" s="168"/>
      <c r="G9" s="169">
        <v>0</v>
      </c>
    </row>
    <row r="10" s="64" customFormat="1" ht="22" customHeight="1" spans="1:7">
      <c r="A10" s="112" t="s">
        <v>54</v>
      </c>
      <c r="B10" s="119" t="s">
        <v>55</v>
      </c>
      <c r="C10" s="166">
        <v>61.37</v>
      </c>
      <c r="D10" s="166">
        <v>61.37</v>
      </c>
      <c r="E10" s="167"/>
      <c r="F10" s="168"/>
      <c r="G10" s="169"/>
    </row>
    <row r="11" customFormat="1" ht="22" customHeight="1" spans="1:7">
      <c r="A11" s="112" t="s">
        <v>56</v>
      </c>
      <c r="B11" s="119" t="s">
        <v>57</v>
      </c>
      <c r="C11" s="166">
        <v>51.45</v>
      </c>
      <c r="D11" s="166">
        <v>51.45</v>
      </c>
      <c r="E11" s="167"/>
      <c r="F11" s="168"/>
      <c r="G11" s="171"/>
    </row>
    <row r="12" customFormat="1" ht="22" customHeight="1" spans="1:7">
      <c r="A12" s="112" t="s">
        <v>58</v>
      </c>
      <c r="B12" s="119" t="s">
        <v>59</v>
      </c>
      <c r="C12" s="166">
        <v>51.45</v>
      </c>
      <c r="D12" s="166">
        <v>51.45</v>
      </c>
      <c r="E12" s="167"/>
      <c r="F12" s="168"/>
      <c r="G12" s="169"/>
    </row>
    <row r="13" customFormat="1" ht="22" customHeight="1" spans="1:7">
      <c r="A13" s="112" t="s">
        <v>60</v>
      </c>
      <c r="B13" s="119" t="s">
        <v>61</v>
      </c>
      <c r="C13" s="166">
        <v>9.92</v>
      </c>
      <c r="D13" s="166">
        <v>9.92</v>
      </c>
      <c r="E13" s="167"/>
      <c r="F13" s="168"/>
      <c r="G13" s="169"/>
    </row>
    <row r="14" customFormat="1" ht="22" customHeight="1" spans="1:7">
      <c r="A14" s="112" t="s">
        <v>62</v>
      </c>
      <c r="B14" s="119" t="s">
        <v>63</v>
      </c>
      <c r="C14" s="166">
        <v>9.92</v>
      </c>
      <c r="D14" s="166">
        <v>9.92</v>
      </c>
      <c r="E14" s="167"/>
      <c r="F14" s="168"/>
      <c r="G14" s="169"/>
    </row>
    <row r="15" customFormat="1" ht="22" customHeight="1" spans="1:7">
      <c r="A15" s="112" t="s">
        <v>64</v>
      </c>
      <c r="B15" s="119" t="s">
        <v>65</v>
      </c>
      <c r="C15" s="166">
        <v>36.17</v>
      </c>
      <c r="D15" s="166">
        <v>36.17</v>
      </c>
      <c r="E15" s="167"/>
      <c r="F15" s="168"/>
      <c r="G15" s="169"/>
    </row>
    <row r="16" ht="22" customHeight="1" spans="1:7">
      <c r="A16" s="112" t="s">
        <v>66</v>
      </c>
      <c r="B16" s="119" t="s">
        <v>67</v>
      </c>
      <c r="C16" s="166">
        <v>17.73</v>
      </c>
      <c r="D16" s="166">
        <v>17.73</v>
      </c>
      <c r="E16" s="167"/>
      <c r="F16" s="168"/>
      <c r="G16" s="169"/>
    </row>
    <row r="17" ht="22" customHeight="1" spans="1:7">
      <c r="A17" s="112" t="s">
        <v>68</v>
      </c>
      <c r="B17" s="119" t="s">
        <v>69</v>
      </c>
      <c r="C17" s="166">
        <v>17.73</v>
      </c>
      <c r="D17" s="166">
        <v>17.73</v>
      </c>
      <c r="E17" s="167"/>
      <c r="F17" s="168"/>
      <c r="G17" s="169"/>
    </row>
    <row r="18" ht="22" customHeight="1" spans="1:7">
      <c r="A18" s="112" t="s">
        <v>70</v>
      </c>
      <c r="B18" s="119" t="s">
        <v>71</v>
      </c>
      <c r="C18" s="166">
        <v>18.44</v>
      </c>
      <c r="D18" s="166">
        <v>18.44</v>
      </c>
      <c r="E18" s="167"/>
      <c r="F18" s="168"/>
      <c r="G18" s="169"/>
    </row>
    <row r="19" ht="22" customHeight="1" spans="1:7">
      <c r="A19" s="112" t="s">
        <v>72</v>
      </c>
      <c r="B19" s="119" t="s">
        <v>73</v>
      </c>
      <c r="C19" s="166">
        <v>6</v>
      </c>
      <c r="D19" s="172">
        <v>6</v>
      </c>
      <c r="E19" s="167"/>
      <c r="F19" s="168"/>
      <c r="G19" s="169"/>
    </row>
    <row r="20" ht="22" customHeight="1" spans="1:7">
      <c r="A20" s="112" t="s">
        <v>74</v>
      </c>
      <c r="B20" s="119" t="s">
        <v>75</v>
      </c>
      <c r="C20" s="166">
        <v>9.43</v>
      </c>
      <c r="D20" s="166">
        <v>9.43</v>
      </c>
      <c r="E20" s="167"/>
      <c r="F20" s="168"/>
      <c r="G20" s="169"/>
    </row>
    <row r="21" ht="22" customHeight="1" spans="1:7">
      <c r="A21" s="112" t="s">
        <v>76</v>
      </c>
      <c r="B21" s="119" t="s">
        <v>77</v>
      </c>
      <c r="C21" s="166">
        <v>3.01</v>
      </c>
      <c r="D21" s="172">
        <v>3.01</v>
      </c>
      <c r="E21" s="167"/>
      <c r="F21" s="168"/>
      <c r="G21" s="169"/>
    </row>
    <row r="22" ht="22" customHeight="1" spans="1:7">
      <c r="A22" s="112" t="s">
        <v>78</v>
      </c>
      <c r="B22" s="119" t="s">
        <v>79</v>
      </c>
      <c r="C22" s="166">
        <v>498.21</v>
      </c>
      <c r="D22" s="166">
        <v>498.21</v>
      </c>
      <c r="E22" s="167"/>
      <c r="F22" s="168"/>
      <c r="G22" s="169"/>
    </row>
    <row r="23" ht="22" customHeight="1" spans="1:7">
      <c r="A23" s="112" t="s">
        <v>80</v>
      </c>
      <c r="B23" s="119" t="s">
        <v>81</v>
      </c>
      <c r="C23" s="166">
        <v>498.21</v>
      </c>
      <c r="D23" s="166">
        <v>498.21</v>
      </c>
      <c r="E23" s="167"/>
      <c r="F23" s="168"/>
      <c r="G23" s="169"/>
    </row>
    <row r="24" ht="22" customHeight="1" spans="1:7">
      <c r="A24" s="112" t="s">
        <v>82</v>
      </c>
      <c r="B24" s="119" t="s">
        <v>83</v>
      </c>
      <c r="C24" s="166">
        <v>498.21</v>
      </c>
      <c r="D24" s="166">
        <v>498.21</v>
      </c>
      <c r="E24" s="167"/>
      <c r="F24" s="168"/>
      <c r="G24" s="169"/>
    </row>
    <row r="25" ht="22" customHeight="1" spans="1:7">
      <c r="A25" s="112" t="s">
        <v>84</v>
      </c>
      <c r="B25" s="119" t="s">
        <v>85</v>
      </c>
      <c r="C25" s="166">
        <v>117.3</v>
      </c>
      <c r="D25" s="172">
        <v>117.3</v>
      </c>
      <c r="E25" s="167"/>
      <c r="F25" s="168"/>
      <c r="G25" s="169"/>
    </row>
    <row r="26" ht="22" customHeight="1" spans="1:7">
      <c r="A26" s="112" t="s">
        <v>86</v>
      </c>
      <c r="B26" s="119" t="s">
        <v>87</v>
      </c>
      <c r="C26" s="166">
        <v>117.3</v>
      </c>
      <c r="D26" s="172">
        <v>117.3</v>
      </c>
      <c r="E26" s="167"/>
      <c r="F26" s="168"/>
      <c r="G26" s="169"/>
    </row>
    <row r="27" ht="22" customHeight="1" spans="1:7">
      <c r="A27" s="112" t="s">
        <v>88</v>
      </c>
      <c r="B27" s="119" t="s">
        <v>89</v>
      </c>
      <c r="C27" s="166">
        <v>117.3</v>
      </c>
      <c r="D27" s="172">
        <v>117.3</v>
      </c>
      <c r="E27" s="167"/>
      <c r="F27" s="168"/>
      <c r="G27" s="169"/>
    </row>
    <row r="28" ht="22" customHeight="1" spans="1:7">
      <c r="A28" s="112" t="s">
        <v>90</v>
      </c>
      <c r="B28" s="119" t="s">
        <v>91</v>
      </c>
      <c r="C28" s="166">
        <v>20.58</v>
      </c>
      <c r="D28" s="166">
        <v>20.58</v>
      </c>
      <c r="E28" s="167"/>
      <c r="F28" s="168"/>
      <c r="G28" s="169"/>
    </row>
    <row r="29" ht="22" customHeight="1" spans="1:7">
      <c r="A29" s="112" t="s">
        <v>92</v>
      </c>
      <c r="B29" s="119" t="s">
        <v>93</v>
      </c>
      <c r="C29" s="166">
        <v>20.58</v>
      </c>
      <c r="D29" s="166">
        <v>20.58</v>
      </c>
      <c r="E29" s="167"/>
      <c r="F29" s="168"/>
      <c r="G29" s="169"/>
    </row>
    <row r="30" ht="22" customHeight="1" spans="1:7">
      <c r="A30" s="112" t="s">
        <v>94</v>
      </c>
      <c r="B30" s="119" t="s">
        <v>95</v>
      </c>
      <c r="C30" s="166">
        <v>20.58</v>
      </c>
      <c r="D30" s="166">
        <v>20.58</v>
      </c>
      <c r="E30" s="167"/>
      <c r="F30" s="168"/>
      <c r="G30" s="169"/>
    </row>
    <row r="31" ht="22" customHeight="1" spans="1:7">
      <c r="A31" s="173" t="s">
        <v>96</v>
      </c>
      <c r="B31" s="74"/>
      <c r="C31" s="174">
        <f>C6+C10+C15+C22+C25+C28</f>
        <v>1429.31</v>
      </c>
      <c r="D31" s="174">
        <f>D6+D10+D15+D22+D25+D28</f>
        <v>1429.31</v>
      </c>
      <c r="E31" s="85"/>
      <c r="F31" s="85"/>
      <c r="G31" s="175"/>
    </row>
  </sheetData>
  <mergeCells count="8">
    <mergeCell ref="A2:G2"/>
    <mergeCell ref="A4:B4"/>
    <mergeCell ref="A31:B3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590277777777778" bottom="0.590277777777778" header="0.511805555555556" footer="0.511805555555556"/>
  <pageSetup paperSize="9" fitToHeight="5" orientation="landscape" horizontalDpi="600"/>
  <headerFooter alignWithMargins="0" scaleWithDoc="0"/>
  <ignoredErrors>
    <ignoredError sqref="C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topLeftCell="A13" workbookViewId="0">
      <selection activeCell="A13" sqref="A13"/>
    </sheetView>
  </sheetViews>
  <sheetFormatPr defaultColWidth="6.875" defaultRowHeight="11.25" outlineLevelCol="4"/>
  <cols>
    <col min="1" max="1" width="9.375" style="65" customWidth="1"/>
    <col min="2" max="2" width="38.375" style="65" customWidth="1"/>
    <col min="3" max="3" width="13.75" style="65" customWidth="1"/>
    <col min="4" max="4" width="9.375" style="65" customWidth="1"/>
    <col min="5" max="5" width="9.875" style="65" customWidth="1"/>
    <col min="6" max="16384" width="6.875" style="65"/>
  </cols>
  <sheetData>
    <row r="1" ht="16.5" customHeight="1" spans="1:5">
      <c r="A1" s="49" t="s">
        <v>97</v>
      </c>
      <c r="B1" s="50"/>
      <c r="C1" s="50"/>
      <c r="D1" s="75"/>
      <c r="E1" s="75"/>
    </row>
    <row r="2" ht="16.5" customHeight="1" spans="1:5">
      <c r="A2" s="50"/>
      <c r="B2" s="50"/>
      <c r="C2" s="50"/>
      <c r="D2" s="75"/>
      <c r="E2" s="75"/>
    </row>
    <row r="3" ht="29.25" customHeight="1" spans="1:5">
      <c r="A3" s="81" t="s">
        <v>98</v>
      </c>
      <c r="B3" s="81"/>
      <c r="C3" s="81"/>
      <c r="D3" s="81"/>
      <c r="E3" s="81"/>
    </row>
    <row r="4" ht="26.25" customHeight="1" spans="1:5">
      <c r="A4" s="67"/>
      <c r="B4" s="67"/>
      <c r="C4" s="67"/>
      <c r="D4" s="67"/>
      <c r="E4" s="147" t="s">
        <v>2</v>
      </c>
    </row>
    <row r="5" ht="26.25" customHeight="1" spans="1:5">
      <c r="A5" s="148" t="s">
        <v>39</v>
      </c>
      <c r="B5" s="149"/>
      <c r="C5" s="150" t="s">
        <v>36</v>
      </c>
      <c r="D5" s="150" t="s">
        <v>99</v>
      </c>
      <c r="E5" s="150" t="s">
        <v>100</v>
      </c>
    </row>
    <row r="6" s="64" customFormat="1" ht="27.75" customHeight="1" spans="1:5">
      <c r="A6" s="68" t="s">
        <v>44</v>
      </c>
      <c r="B6" s="68" t="s">
        <v>45</v>
      </c>
      <c r="C6" s="151"/>
      <c r="D6" s="151"/>
      <c r="E6" s="151"/>
    </row>
    <row r="7" s="64" customFormat="1" ht="22" customHeight="1" spans="1:5">
      <c r="A7" s="119" t="s">
        <v>46</v>
      </c>
      <c r="B7" s="116" t="s">
        <v>47</v>
      </c>
      <c r="C7" s="114">
        <f>D7+E7</f>
        <v>695.69</v>
      </c>
      <c r="D7" s="115">
        <v>688.06</v>
      </c>
      <c r="E7" s="115">
        <v>7.63</v>
      </c>
    </row>
    <row r="8" s="64" customFormat="1" ht="22" customHeight="1" spans="1:5">
      <c r="A8" s="119" t="s">
        <v>48</v>
      </c>
      <c r="B8" s="116" t="s">
        <v>49</v>
      </c>
      <c r="C8" s="114">
        <f t="shared" ref="C8:C31" si="0">D8+E8</f>
        <v>695.69</v>
      </c>
      <c r="D8" s="115">
        <v>688.06</v>
      </c>
      <c r="E8" s="115">
        <v>7.63</v>
      </c>
    </row>
    <row r="9" s="64" customFormat="1" ht="22" customHeight="1" spans="1:5">
      <c r="A9" s="119" t="s">
        <v>50</v>
      </c>
      <c r="B9" s="116" t="s">
        <v>51</v>
      </c>
      <c r="C9" s="114">
        <f t="shared" si="0"/>
        <v>489.06</v>
      </c>
      <c r="D9" s="115">
        <v>481.43</v>
      </c>
      <c r="E9" s="115">
        <v>7.63</v>
      </c>
    </row>
    <row r="10" s="64" customFormat="1" ht="22" customHeight="1" spans="1:5">
      <c r="A10" s="112" t="s">
        <v>52</v>
      </c>
      <c r="B10" s="119" t="s">
        <v>53</v>
      </c>
      <c r="C10" s="114">
        <f t="shared" si="0"/>
        <v>206.63</v>
      </c>
      <c r="D10" s="115">
        <v>206.63</v>
      </c>
      <c r="E10" s="115"/>
    </row>
    <row r="11" s="64" customFormat="1" ht="22" customHeight="1" spans="1:5">
      <c r="A11" s="112" t="s">
        <v>54</v>
      </c>
      <c r="B11" s="119" t="s">
        <v>55</v>
      </c>
      <c r="C11" s="114">
        <f t="shared" si="0"/>
        <v>61.37</v>
      </c>
      <c r="D11" s="115">
        <v>61.37</v>
      </c>
      <c r="E11" s="115"/>
    </row>
    <row r="12" s="64" customFormat="1" ht="22" customHeight="1" spans="1:5">
      <c r="A12" s="112" t="s">
        <v>56</v>
      </c>
      <c r="B12" s="119" t="s">
        <v>57</v>
      </c>
      <c r="C12" s="114">
        <f t="shared" si="0"/>
        <v>51.45</v>
      </c>
      <c r="D12" s="115">
        <v>51.45</v>
      </c>
      <c r="E12" s="115"/>
    </row>
    <row r="13" s="64" customFormat="1" ht="22" customHeight="1" spans="1:5">
      <c r="A13" s="112" t="s">
        <v>58</v>
      </c>
      <c r="B13" s="119" t="s">
        <v>59</v>
      </c>
      <c r="C13" s="114">
        <f t="shared" si="0"/>
        <v>51.45</v>
      </c>
      <c r="D13" s="115">
        <v>51.45</v>
      </c>
      <c r="E13" s="115"/>
    </row>
    <row r="14" s="64" customFormat="1" ht="22" customHeight="1" spans="1:5">
      <c r="A14" s="112" t="s">
        <v>60</v>
      </c>
      <c r="B14" s="119" t="s">
        <v>61</v>
      </c>
      <c r="C14" s="114">
        <f t="shared" si="0"/>
        <v>9.92</v>
      </c>
      <c r="D14" s="115">
        <v>9.92</v>
      </c>
      <c r="E14" s="115"/>
    </row>
    <row r="15" s="64" customFormat="1" ht="22" customHeight="1" spans="1:5">
      <c r="A15" s="112" t="s">
        <v>62</v>
      </c>
      <c r="B15" s="119" t="s">
        <v>63</v>
      </c>
      <c r="C15" s="114">
        <f t="shared" si="0"/>
        <v>9.92</v>
      </c>
      <c r="D15" s="115">
        <v>9.92</v>
      </c>
      <c r="E15" s="115"/>
    </row>
    <row r="16" s="64" customFormat="1" ht="22" customHeight="1" spans="1:5">
      <c r="A16" s="112" t="s">
        <v>64</v>
      </c>
      <c r="B16" s="119" t="s">
        <v>65</v>
      </c>
      <c r="C16" s="114">
        <f t="shared" si="0"/>
        <v>36.16</v>
      </c>
      <c r="D16" s="115">
        <v>34.74</v>
      </c>
      <c r="E16" s="115">
        <v>1.42</v>
      </c>
    </row>
    <row r="17" s="64" customFormat="1" ht="22" customHeight="1" spans="1:5">
      <c r="A17" s="112" t="s">
        <v>66</v>
      </c>
      <c r="B17" s="119" t="s">
        <v>67</v>
      </c>
      <c r="C17" s="114">
        <f t="shared" si="0"/>
        <v>17.73</v>
      </c>
      <c r="D17" s="117">
        <v>16.31</v>
      </c>
      <c r="E17" s="115">
        <v>1.42</v>
      </c>
    </row>
    <row r="18" s="64" customFormat="1" ht="22" customHeight="1" spans="1:5">
      <c r="A18" s="112" t="s">
        <v>68</v>
      </c>
      <c r="B18" s="119" t="s">
        <v>69</v>
      </c>
      <c r="C18" s="114">
        <f t="shared" si="0"/>
        <v>17.73</v>
      </c>
      <c r="D18" s="117">
        <v>16.31</v>
      </c>
      <c r="E18" s="115">
        <v>1.42</v>
      </c>
    </row>
    <row r="19" s="64" customFormat="1" ht="22" customHeight="1" spans="1:5">
      <c r="A19" s="112" t="s">
        <v>70</v>
      </c>
      <c r="B19" s="119" t="s">
        <v>71</v>
      </c>
      <c r="C19" s="114">
        <f t="shared" si="0"/>
        <v>18.44</v>
      </c>
      <c r="D19" s="117">
        <v>18.44</v>
      </c>
      <c r="E19" s="117"/>
    </row>
    <row r="20" s="64" customFormat="1" ht="22" customHeight="1" spans="1:5">
      <c r="A20" s="112" t="s">
        <v>72</v>
      </c>
      <c r="B20" s="119" t="s">
        <v>73</v>
      </c>
      <c r="C20" s="114">
        <f t="shared" si="0"/>
        <v>6</v>
      </c>
      <c r="D20" s="122">
        <v>6</v>
      </c>
      <c r="E20" s="117"/>
    </row>
    <row r="21" s="64" customFormat="1" ht="22" customHeight="1" spans="1:5">
      <c r="A21" s="112" t="s">
        <v>74</v>
      </c>
      <c r="B21" s="119" t="s">
        <v>75</v>
      </c>
      <c r="C21" s="114">
        <f t="shared" si="0"/>
        <v>9.43</v>
      </c>
      <c r="D21" s="122">
        <v>9.43</v>
      </c>
      <c r="E21" s="117"/>
    </row>
    <row r="22" s="64" customFormat="1" ht="22" customHeight="1" spans="1:5">
      <c r="A22" s="112" t="s">
        <v>76</v>
      </c>
      <c r="B22" s="119" t="s">
        <v>77</v>
      </c>
      <c r="C22" s="114">
        <f t="shared" si="0"/>
        <v>3</v>
      </c>
      <c r="D22" s="122">
        <v>3</v>
      </c>
      <c r="E22" s="117"/>
    </row>
    <row r="23" s="64" customFormat="1" ht="22" customHeight="1" spans="1:5">
      <c r="A23" s="112" t="s">
        <v>78</v>
      </c>
      <c r="B23" s="119" t="s">
        <v>79</v>
      </c>
      <c r="C23" s="114">
        <f t="shared" si="0"/>
        <v>498.21</v>
      </c>
      <c r="D23" s="122">
        <v>13.2</v>
      </c>
      <c r="E23" s="117">
        <v>485.01</v>
      </c>
    </row>
    <row r="24" s="64" customFormat="1" ht="22" customHeight="1" spans="1:5">
      <c r="A24" s="112" t="s">
        <v>80</v>
      </c>
      <c r="B24" s="119" t="s">
        <v>81</v>
      </c>
      <c r="C24" s="114">
        <f t="shared" si="0"/>
        <v>498.21</v>
      </c>
      <c r="D24" s="122">
        <v>13.2</v>
      </c>
      <c r="E24" s="117">
        <v>485.01</v>
      </c>
    </row>
    <row r="25" s="64" customFormat="1" ht="22" customHeight="1" spans="1:5">
      <c r="A25" s="112" t="s">
        <v>82</v>
      </c>
      <c r="B25" s="119" t="s">
        <v>83</v>
      </c>
      <c r="C25" s="114">
        <f t="shared" si="0"/>
        <v>498.21</v>
      </c>
      <c r="D25" s="122">
        <v>13.2</v>
      </c>
      <c r="E25" s="117">
        <v>485.01</v>
      </c>
    </row>
    <row r="26" s="133" customFormat="1" ht="22" customHeight="1" spans="1:5">
      <c r="A26" s="112" t="s">
        <v>84</v>
      </c>
      <c r="B26" s="119" t="s">
        <v>85</v>
      </c>
      <c r="C26" s="114">
        <f t="shared" si="0"/>
        <v>117.3</v>
      </c>
      <c r="D26" s="123">
        <v>44.16</v>
      </c>
      <c r="E26" s="123">
        <v>73.14</v>
      </c>
    </row>
    <row r="27" s="133" customFormat="1" ht="22" customHeight="1" spans="1:5">
      <c r="A27" s="112" t="s">
        <v>86</v>
      </c>
      <c r="B27" s="119" t="s">
        <v>87</v>
      </c>
      <c r="C27" s="114">
        <f t="shared" si="0"/>
        <v>117.3</v>
      </c>
      <c r="D27" s="117">
        <v>44.16</v>
      </c>
      <c r="E27" s="123">
        <v>73.14</v>
      </c>
    </row>
    <row r="28" s="133" customFormat="1" ht="22" customHeight="1" spans="1:5">
      <c r="A28" s="112" t="s">
        <v>88</v>
      </c>
      <c r="B28" s="119" t="s">
        <v>89</v>
      </c>
      <c r="C28" s="114">
        <f t="shared" si="0"/>
        <v>117.3</v>
      </c>
      <c r="D28" s="117">
        <v>44.16</v>
      </c>
      <c r="E28" s="123">
        <v>73.14</v>
      </c>
    </row>
    <row r="29" s="133" customFormat="1" ht="22" customHeight="1" spans="1:5">
      <c r="A29" s="112" t="s">
        <v>90</v>
      </c>
      <c r="B29" s="119" t="s">
        <v>91</v>
      </c>
      <c r="C29" s="114">
        <f t="shared" si="0"/>
        <v>20.58</v>
      </c>
      <c r="D29" s="117">
        <v>20.58</v>
      </c>
      <c r="E29" s="117"/>
    </row>
    <row r="30" s="133" customFormat="1" ht="22" customHeight="1" spans="1:5">
      <c r="A30" s="112" t="s">
        <v>92</v>
      </c>
      <c r="B30" s="119" t="s">
        <v>93</v>
      </c>
      <c r="C30" s="114">
        <f t="shared" si="0"/>
        <v>20.58</v>
      </c>
      <c r="D30" s="117">
        <v>20.58</v>
      </c>
      <c r="E30" s="117"/>
    </row>
    <row r="31" s="133" customFormat="1" ht="22" customHeight="1" spans="1:5">
      <c r="A31" s="112" t="s">
        <v>94</v>
      </c>
      <c r="B31" s="119" t="s">
        <v>95</v>
      </c>
      <c r="C31" s="114">
        <f t="shared" si="0"/>
        <v>20.58</v>
      </c>
      <c r="D31" s="117">
        <v>20.58</v>
      </c>
      <c r="E31" s="117"/>
    </row>
    <row r="32" s="133" customFormat="1" ht="22" customHeight="1" spans="1:5">
      <c r="A32" s="152" t="s">
        <v>96</v>
      </c>
      <c r="B32" s="153"/>
      <c r="C32" s="154">
        <f>C7+C11+C16+C23+C26+C29</f>
        <v>1429.31</v>
      </c>
      <c r="D32" s="154">
        <f>D29+D26+D23+D16+D11+D7</f>
        <v>862.11</v>
      </c>
      <c r="E32" s="154">
        <f>E29+E26+E23+E16+E11+E7</f>
        <v>567.2</v>
      </c>
    </row>
  </sheetData>
  <mergeCells count="6">
    <mergeCell ref="A3:E3"/>
    <mergeCell ref="A5:B5"/>
    <mergeCell ref="A32:B3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portrait"/>
  <headerFooter alignWithMargins="0" scaleWithDoc="0"/>
  <ignoredErrors>
    <ignoredError sqref="C32:E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B8" sqref="B8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67" t="s">
        <v>101</v>
      </c>
      <c r="B1" s="134"/>
      <c r="C1" s="134"/>
      <c r="D1" s="134"/>
      <c r="E1" s="134"/>
      <c r="F1" s="135"/>
    </row>
    <row r="2" ht="18.75" customHeight="1" spans="1:6">
      <c r="A2" s="136"/>
      <c r="B2" s="134"/>
      <c r="C2" s="134"/>
      <c r="D2" s="134"/>
      <c r="E2" s="134"/>
      <c r="F2" s="135"/>
    </row>
    <row r="3" ht="35" customHeight="1" spans="1:6">
      <c r="A3" s="81" t="s">
        <v>102</v>
      </c>
      <c r="B3" s="81"/>
      <c r="C3" s="81"/>
      <c r="D3" s="81"/>
      <c r="E3" s="81"/>
      <c r="F3" s="81"/>
    </row>
    <row r="4" ht="14.25" customHeight="1" spans="1:6">
      <c r="A4" s="137"/>
      <c r="B4" s="137"/>
      <c r="C4" s="137"/>
      <c r="D4" s="137"/>
      <c r="E4" s="137"/>
      <c r="F4" s="83" t="s">
        <v>2</v>
      </c>
    </row>
    <row r="5" ht="24" customHeight="1" spans="1:6">
      <c r="A5" s="199" t="s">
        <v>3</v>
      </c>
      <c r="B5" s="68"/>
      <c r="C5" s="199" t="s">
        <v>4</v>
      </c>
      <c r="D5" s="68"/>
      <c r="E5" s="68"/>
      <c r="F5" s="68"/>
    </row>
    <row r="6" ht="24" customHeight="1" spans="1:6">
      <c r="A6" s="199" t="s">
        <v>5</v>
      </c>
      <c r="B6" s="199" t="s">
        <v>6</v>
      </c>
      <c r="C6" s="68" t="s">
        <v>39</v>
      </c>
      <c r="D6" s="68" t="s">
        <v>6</v>
      </c>
      <c r="E6" s="68"/>
      <c r="F6" s="68"/>
    </row>
    <row r="7" ht="24" customHeight="1" spans="1:6">
      <c r="A7" s="68"/>
      <c r="B7" s="68"/>
      <c r="C7" s="68"/>
      <c r="D7" s="68" t="s">
        <v>103</v>
      </c>
      <c r="E7" s="68" t="s">
        <v>40</v>
      </c>
      <c r="F7" s="68" t="s">
        <v>104</v>
      </c>
    </row>
    <row r="8" s="133" customFormat="1" ht="22" customHeight="1" spans="1:6">
      <c r="A8" s="138" t="s">
        <v>11</v>
      </c>
      <c r="B8" s="139">
        <v>1429.31</v>
      </c>
      <c r="C8" s="140" t="s">
        <v>12</v>
      </c>
      <c r="D8" s="141">
        <v>695.68</v>
      </c>
      <c r="E8" s="141">
        <v>695.68</v>
      </c>
      <c r="F8" s="117"/>
    </row>
    <row r="9" s="133" customFormat="1" ht="22" customHeight="1" spans="1:6">
      <c r="A9" s="138" t="s">
        <v>13</v>
      </c>
      <c r="B9" s="117"/>
      <c r="C9" s="140" t="s">
        <v>14</v>
      </c>
      <c r="D9" s="141"/>
      <c r="E9" s="141"/>
      <c r="F9" s="117"/>
    </row>
    <row r="10" s="133" customFormat="1" ht="22" customHeight="1" spans="1:6">
      <c r="A10" s="138"/>
      <c r="B10" s="138"/>
      <c r="C10" s="140" t="s">
        <v>16</v>
      </c>
      <c r="D10" s="141"/>
      <c r="E10" s="141"/>
      <c r="F10" s="117"/>
    </row>
    <row r="11" s="133" customFormat="1" ht="22" customHeight="1" spans="1:6">
      <c r="A11" s="138"/>
      <c r="B11" s="138"/>
      <c r="C11" s="138" t="s">
        <v>18</v>
      </c>
      <c r="D11" s="142"/>
      <c r="E11" s="142"/>
      <c r="F11" s="117"/>
    </row>
    <row r="12" s="133" customFormat="1" ht="22" customHeight="1" spans="1:6">
      <c r="A12" s="138"/>
      <c r="B12" s="138"/>
      <c r="C12" s="140" t="s">
        <v>19</v>
      </c>
      <c r="D12" s="141"/>
      <c r="E12" s="141"/>
      <c r="F12" s="117"/>
    </row>
    <row r="13" s="133" customFormat="1" ht="22" customHeight="1" spans="1:6">
      <c r="A13" s="138"/>
      <c r="B13" s="138"/>
      <c r="C13" s="140" t="s">
        <v>20</v>
      </c>
      <c r="D13" s="141"/>
      <c r="E13" s="141"/>
      <c r="F13" s="117"/>
    </row>
    <row r="14" s="133" customFormat="1" ht="22" customHeight="1" spans="1:6">
      <c r="A14" s="138"/>
      <c r="B14" s="138"/>
      <c r="C14" s="138" t="s">
        <v>21</v>
      </c>
      <c r="D14" s="142"/>
      <c r="E14" s="142"/>
      <c r="F14" s="138"/>
    </row>
    <row r="15" s="133" customFormat="1" ht="22" customHeight="1" spans="1:6">
      <c r="A15" s="138"/>
      <c r="B15" s="138"/>
      <c r="C15" s="138" t="s">
        <v>22</v>
      </c>
      <c r="D15" s="143">
        <v>61.37</v>
      </c>
      <c r="E15" s="143">
        <v>61.37</v>
      </c>
      <c r="F15" s="138"/>
    </row>
    <row r="16" s="133" customFormat="1" ht="22" customHeight="1" spans="1:6">
      <c r="A16" s="138"/>
      <c r="B16" s="138"/>
      <c r="C16" s="140" t="s">
        <v>23</v>
      </c>
      <c r="D16" s="144">
        <v>36.17</v>
      </c>
      <c r="E16" s="144">
        <v>36.17</v>
      </c>
      <c r="F16" s="138"/>
    </row>
    <row r="17" s="133" customFormat="1" ht="22" customHeight="1" spans="1:6">
      <c r="A17" s="138"/>
      <c r="B17" s="138"/>
      <c r="C17" s="140" t="s">
        <v>24</v>
      </c>
      <c r="D17" s="144"/>
      <c r="E17" s="144"/>
      <c r="F17" s="138"/>
    </row>
    <row r="18" s="133" customFormat="1" ht="22" customHeight="1" spans="1:6">
      <c r="A18" s="138"/>
      <c r="B18" s="138"/>
      <c r="C18" s="138" t="s">
        <v>25</v>
      </c>
      <c r="D18" s="143">
        <v>498.21</v>
      </c>
      <c r="E18" s="143">
        <v>498.21</v>
      </c>
      <c r="F18" s="138"/>
    </row>
    <row r="19" s="133" customFormat="1" ht="22" customHeight="1" spans="1:6">
      <c r="A19" s="138"/>
      <c r="B19" s="138"/>
      <c r="C19" s="138" t="s">
        <v>26</v>
      </c>
      <c r="D19" s="142">
        <v>117.3</v>
      </c>
      <c r="E19" s="142">
        <v>117.3</v>
      </c>
      <c r="F19" s="138"/>
    </row>
    <row r="20" s="133" customFormat="1" ht="22" customHeight="1" spans="1:6">
      <c r="A20" s="138"/>
      <c r="B20" s="138"/>
      <c r="C20" s="138" t="s">
        <v>27</v>
      </c>
      <c r="D20" s="142"/>
      <c r="E20" s="142"/>
      <c r="F20" s="138"/>
    </row>
    <row r="21" s="133" customFormat="1" ht="22" customHeight="1" spans="1:6">
      <c r="A21" s="138"/>
      <c r="B21" s="138"/>
      <c r="C21" s="138" t="s">
        <v>28</v>
      </c>
      <c r="D21" s="142"/>
      <c r="E21" s="142"/>
      <c r="F21" s="138"/>
    </row>
    <row r="22" s="133" customFormat="1" ht="22" customHeight="1" spans="1:6">
      <c r="A22" s="138"/>
      <c r="B22" s="138"/>
      <c r="C22" s="138" t="s">
        <v>29</v>
      </c>
      <c r="D22" s="142"/>
      <c r="E22" s="142"/>
      <c r="F22" s="138"/>
    </row>
    <row r="23" s="133" customFormat="1" ht="22" customHeight="1" spans="1:6">
      <c r="A23" s="138"/>
      <c r="B23" s="138"/>
      <c r="C23" s="138" t="s">
        <v>30</v>
      </c>
      <c r="D23" s="142"/>
      <c r="E23" s="142"/>
      <c r="F23" s="138"/>
    </row>
    <row r="24" s="133" customFormat="1" ht="22" customHeight="1" spans="1:6">
      <c r="A24" s="138"/>
      <c r="B24" s="138"/>
      <c r="C24" s="138" t="s">
        <v>31</v>
      </c>
      <c r="D24" s="142"/>
      <c r="E24" s="142"/>
      <c r="F24" s="138"/>
    </row>
    <row r="25" s="133" customFormat="1" ht="22" customHeight="1" spans="1:6">
      <c r="A25" s="138"/>
      <c r="B25" s="138"/>
      <c r="C25" s="138" t="s">
        <v>32</v>
      </c>
      <c r="D25" s="142">
        <v>20.58</v>
      </c>
      <c r="E25" s="142">
        <v>20.58</v>
      </c>
      <c r="F25" s="138"/>
    </row>
    <row r="26" s="133" customFormat="1" ht="22" customHeight="1" spans="1:6">
      <c r="A26" s="138"/>
      <c r="B26" s="138"/>
      <c r="C26" s="138" t="s">
        <v>33</v>
      </c>
      <c r="D26" s="142"/>
      <c r="E26" s="142"/>
      <c r="F26" s="138"/>
    </row>
    <row r="27" s="133" customFormat="1" ht="22" customHeight="1" spans="1:6">
      <c r="A27" s="138"/>
      <c r="B27" s="138"/>
      <c r="C27" s="138" t="s">
        <v>34</v>
      </c>
      <c r="D27" s="142"/>
      <c r="E27" s="142"/>
      <c r="F27" s="138"/>
    </row>
    <row r="28" s="133" customFormat="1" ht="22" customHeight="1" spans="1:6">
      <c r="A28" s="138"/>
      <c r="B28" s="138"/>
      <c r="C28" s="138"/>
      <c r="D28" s="145"/>
      <c r="E28" s="145"/>
      <c r="F28" s="138"/>
    </row>
    <row r="29" s="133" customFormat="1" ht="22" customHeight="1" spans="1:6">
      <c r="A29" s="139" t="s">
        <v>35</v>
      </c>
      <c r="B29" s="146">
        <v>1429.31</v>
      </c>
      <c r="C29" s="139" t="s">
        <v>36</v>
      </c>
      <c r="D29" s="146">
        <f>SUM(D8:D28)</f>
        <v>1429.31</v>
      </c>
      <c r="E29" s="146">
        <f>SUM(E8:E28)</f>
        <v>1429.31</v>
      </c>
      <c r="F29" s="13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showZeros="0" topLeftCell="A7" workbookViewId="0">
      <selection activeCell="C33" sqref="C33"/>
    </sheetView>
  </sheetViews>
  <sheetFormatPr defaultColWidth="6.875" defaultRowHeight="11.25"/>
  <cols>
    <col min="1" max="1" width="9.375" style="65" customWidth="1"/>
    <col min="2" max="2" width="40" style="65" customWidth="1"/>
    <col min="3" max="5" width="10" style="105" customWidth="1"/>
    <col min="6" max="8" width="10" style="65" customWidth="1"/>
    <col min="9" max="9" width="12.625" style="106" customWidth="1"/>
    <col min="10" max="10" width="12" style="106" customWidth="1"/>
    <col min="11" max="11" width="15.75" style="106" customWidth="1"/>
    <col min="12" max="16384" width="6.875" style="65"/>
  </cols>
  <sheetData>
    <row r="1" ht="16.5" customHeight="1" spans="1:11">
      <c r="A1" s="49" t="s">
        <v>105</v>
      </c>
      <c r="B1" s="50"/>
      <c r="C1" s="107"/>
      <c r="D1" s="107"/>
      <c r="E1" s="107"/>
      <c r="F1" s="50"/>
      <c r="G1" s="50"/>
      <c r="H1" s="50"/>
      <c r="I1" s="128"/>
      <c r="J1" s="128"/>
      <c r="K1" s="128"/>
    </row>
    <row r="2" ht="16.5" customHeight="1" spans="1:11">
      <c r="A2" s="50"/>
      <c r="B2" s="50"/>
      <c r="C2" s="107"/>
      <c r="D2" s="107"/>
      <c r="E2" s="107"/>
      <c r="F2" s="50"/>
      <c r="G2" s="50"/>
      <c r="H2" s="50"/>
      <c r="I2" s="128"/>
      <c r="J2" s="128"/>
      <c r="K2" s="128"/>
    </row>
    <row r="3" ht="29.25" customHeight="1" spans="1:11">
      <c r="A3" s="81" t="s">
        <v>106</v>
      </c>
      <c r="B3" s="81"/>
      <c r="C3" s="108"/>
      <c r="D3" s="108"/>
      <c r="E3" s="108"/>
      <c r="F3" s="81"/>
      <c r="G3" s="81"/>
      <c r="H3" s="81"/>
      <c r="I3" s="129"/>
      <c r="J3" s="129"/>
      <c r="K3" s="129"/>
    </row>
    <row r="4" ht="26.25" customHeight="1" spans="1:11">
      <c r="A4" s="109"/>
      <c r="B4" s="109"/>
      <c r="C4" s="110"/>
      <c r="D4" s="110"/>
      <c r="E4" s="110"/>
      <c r="F4" s="109"/>
      <c r="G4" s="109"/>
      <c r="H4" s="109"/>
      <c r="I4" s="130"/>
      <c r="J4" s="131" t="s">
        <v>2</v>
      </c>
      <c r="K4" s="131"/>
    </row>
    <row r="5" ht="26.25" customHeight="1" spans="1:11">
      <c r="A5" s="68" t="s">
        <v>39</v>
      </c>
      <c r="B5" s="68"/>
      <c r="C5" s="111" t="s">
        <v>107</v>
      </c>
      <c r="D5" s="111"/>
      <c r="E5" s="111"/>
      <c r="F5" s="68" t="s">
        <v>108</v>
      </c>
      <c r="G5" s="68"/>
      <c r="H5" s="68"/>
      <c r="I5" s="132" t="s">
        <v>109</v>
      </c>
      <c r="J5" s="132"/>
      <c r="K5" s="132"/>
    </row>
    <row r="6" s="64" customFormat="1" ht="30.75" customHeight="1" spans="1:11">
      <c r="A6" s="68" t="s">
        <v>44</v>
      </c>
      <c r="B6" s="68" t="s">
        <v>45</v>
      </c>
      <c r="C6" s="111" t="s">
        <v>96</v>
      </c>
      <c r="D6" s="111" t="s">
        <v>99</v>
      </c>
      <c r="E6" s="111" t="s">
        <v>100</v>
      </c>
      <c r="F6" s="68" t="s">
        <v>96</v>
      </c>
      <c r="G6" s="68" t="s">
        <v>99</v>
      </c>
      <c r="H6" s="68" t="s">
        <v>100</v>
      </c>
      <c r="I6" s="132" t="s">
        <v>96</v>
      </c>
      <c r="J6" s="132" t="s">
        <v>99</v>
      </c>
      <c r="K6" s="132" t="s">
        <v>100</v>
      </c>
    </row>
    <row r="7" s="64" customFormat="1" ht="22" customHeight="1" spans="1:11">
      <c r="A7" s="69" t="s">
        <v>46</v>
      </c>
      <c r="B7" s="112" t="s">
        <v>47</v>
      </c>
      <c r="C7" s="113">
        <v>483.15</v>
      </c>
      <c r="D7" s="113">
        <v>452.3</v>
      </c>
      <c r="E7" s="113">
        <v>30.85</v>
      </c>
      <c r="F7" s="114">
        <f t="shared" ref="F7:F13" si="0">G7+H7</f>
        <v>695.68</v>
      </c>
      <c r="G7" s="115">
        <v>688.05</v>
      </c>
      <c r="H7" s="115">
        <v>7.63</v>
      </c>
      <c r="I7" s="122">
        <f>(F7-C7)/C7*100</f>
        <v>43.9884093966677</v>
      </c>
      <c r="J7" s="122">
        <f>(G7-D7)/D7*100</f>
        <v>52.1224850762768</v>
      </c>
      <c r="K7" s="122">
        <f>(H7-E7)/E7*100</f>
        <v>-75.2674230145867</v>
      </c>
    </row>
    <row r="8" s="64" customFormat="1" ht="22" customHeight="1" spans="1:11">
      <c r="A8" s="69" t="s">
        <v>48</v>
      </c>
      <c r="B8" s="112" t="s">
        <v>49</v>
      </c>
      <c r="C8" s="113">
        <v>483.15</v>
      </c>
      <c r="D8" s="113">
        <v>452.3</v>
      </c>
      <c r="E8" s="113">
        <v>30.85</v>
      </c>
      <c r="F8" s="114">
        <f t="shared" si="0"/>
        <v>695.68</v>
      </c>
      <c r="G8" s="115">
        <v>688.05</v>
      </c>
      <c r="H8" s="115">
        <v>7.63</v>
      </c>
      <c r="I8" s="122">
        <f t="shared" ref="I8:I33" si="1">(F8-C8)/C8*100</f>
        <v>43.9884093966677</v>
      </c>
      <c r="J8" s="122">
        <f t="shared" ref="J8:J33" si="2">(G8-D8)/D8*100</f>
        <v>52.1224850762768</v>
      </c>
      <c r="K8" s="122">
        <f>(H8-E8)/E8*100</f>
        <v>-75.2674230145867</v>
      </c>
    </row>
    <row r="9" s="64" customFormat="1" ht="22" customHeight="1" spans="1:11">
      <c r="A9" s="69" t="s">
        <v>50</v>
      </c>
      <c r="B9" s="112" t="s">
        <v>51</v>
      </c>
      <c r="C9" s="113">
        <v>305.14</v>
      </c>
      <c r="D9" s="113">
        <v>274.29</v>
      </c>
      <c r="E9" s="113">
        <v>30.85</v>
      </c>
      <c r="F9" s="114">
        <f t="shared" si="0"/>
        <v>489.05</v>
      </c>
      <c r="G9" s="115">
        <v>481.42</v>
      </c>
      <c r="H9" s="115">
        <v>7.63</v>
      </c>
      <c r="I9" s="122">
        <f t="shared" si="1"/>
        <v>60.2706954184964</v>
      </c>
      <c r="J9" s="122">
        <f t="shared" si="2"/>
        <v>75.514965911991</v>
      </c>
      <c r="K9" s="122">
        <f>(H9-E9)/E9*100</f>
        <v>-75.2674230145867</v>
      </c>
    </row>
    <row r="10" s="64" customFormat="1" ht="22" customHeight="1" spans="1:11">
      <c r="A10" s="69" t="s">
        <v>52</v>
      </c>
      <c r="B10" s="112" t="s">
        <v>53</v>
      </c>
      <c r="C10" s="113">
        <v>178.01</v>
      </c>
      <c r="D10" s="113">
        <v>178.01</v>
      </c>
      <c r="E10" s="113">
        <v>0</v>
      </c>
      <c r="F10" s="114">
        <f t="shared" si="0"/>
        <v>206.63</v>
      </c>
      <c r="G10" s="115">
        <v>206.63</v>
      </c>
      <c r="H10" s="115"/>
      <c r="I10" s="122">
        <f t="shared" si="1"/>
        <v>16.0777484410988</v>
      </c>
      <c r="J10" s="122">
        <f t="shared" si="2"/>
        <v>16.0777484410988</v>
      </c>
      <c r="K10" s="122"/>
    </row>
    <row r="11" ht="22" customHeight="1" spans="1:11">
      <c r="A11" s="69" t="s">
        <v>54</v>
      </c>
      <c r="B11" s="116" t="s">
        <v>55</v>
      </c>
      <c r="C11" s="113">
        <v>56.19</v>
      </c>
      <c r="D11" s="113">
        <v>56.19</v>
      </c>
      <c r="E11" s="113">
        <v>0</v>
      </c>
      <c r="F11" s="114">
        <f t="shared" si="0"/>
        <v>61.37</v>
      </c>
      <c r="G11" s="115">
        <v>61.37</v>
      </c>
      <c r="H11" s="117"/>
      <c r="I11" s="122">
        <f t="shared" si="1"/>
        <v>9.21872219256095</v>
      </c>
      <c r="J11" s="122">
        <f t="shared" si="2"/>
        <v>9.21872219256095</v>
      </c>
      <c r="K11" s="122"/>
    </row>
    <row r="12" ht="22" customHeight="1" spans="1:11">
      <c r="A12" s="69" t="s">
        <v>56</v>
      </c>
      <c r="B12" s="116" t="s">
        <v>57</v>
      </c>
      <c r="C12" s="113">
        <v>49.41</v>
      </c>
      <c r="D12" s="113">
        <v>49.41</v>
      </c>
      <c r="E12" s="113">
        <v>0</v>
      </c>
      <c r="F12" s="114">
        <f t="shared" si="0"/>
        <v>51.45</v>
      </c>
      <c r="G12" s="115">
        <v>51.45</v>
      </c>
      <c r="H12" s="117"/>
      <c r="I12" s="122">
        <f t="shared" si="1"/>
        <v>4.12871888281726</v>
      </c>
      <c r="J12" s="122">
        <f t="shared" si="2"/>
        <v>4.12871888281726</v>
      </c>
      <c r="K12" s="122"/>
    </row>
    <row r="13" ht="22" customHeight="1" spans="1:11">
      <c r="A13" s="69" t="s">
        <v>58</v>
      </c>
      <c r="B13" s="116" t="s">
        <v>59</v>
      </c>
      <c r="C13" s="113">
        <v>48.48</v>
      </c>
      <c r="D13" s="113">
        <v>48.48</v>
      </c>
      <c r="E13" s="113">
        <v>0</v>
      </c>
      <c r="F13" s="114">
        <f t="shared" si="0"/>
        <v>51.45</v>
      </c>
      <c r="G13" s="115">
        <v>51.45</v>
      </c>
      <c r="H13" s="117"/>
      <c r="I13" s="122">
        <f t="shared" si="1"/>
        <v>6.12623762376239</v>
      </c>
      <c r="J13" s="122">
        <f t="shared" si="2"/>
        <v>6.12623762376239</v>
      </c>
      <c r="K13" s="122"/>
    </row>
    <row r="14" ht="22" customHeight="1" spans="1:11">
      <c r="A14" s="69" t="s">
        <v>110</v>
      </c>
      <c r="B14" s="116" t="s">
        <v>111</v>
      </c>
      <c r="C14" s="113">
        <v>0.92</v>
      </c>
      <c r="D14" s="113">
        <v>0.92</v>
      </c>
      <c r="E14" s="113">
        <v>0</v>
      </c>
      <c r="F14" s="118"/>
      <c r="G14" s="118"/>
      <c r="H14" s="118"/>
      <c r="I14" s="122">
        <f t="shared" si="1"/>
        <v>-100</v>
      </c>
      <c r="J14" s="122">
        <f t="shared" si="2"/>
        <v>-100</v>
      </c>
      <c r="K14" s="122"/>
    </row>
    <row r="15" ht="22" customHeight="1" spans="1:11">
      <c r="A15" s="69" t="s">
        <v>60</v>
      </c>
      <c r="B15" s="116" t="s">
        <v>61</v>
      </c>
      <c r="C15" s="113">
        <v>6.78</v>
      </c>
      <c r="D15" s="113">
        <v>6.78</v>
      </c>
      <c r="E15" s="113">
        <v>0</v>
      </c>
      <c r="F15" s="114">
        <f>G15+H15</f>
        <v>9.92</v>
      </c>
      <c r="G15" s="115">
        <v>9.92</v>
      </c>
      <c r="H15" s="117"/>
      <c r="I15" s="122">
        <f t="shared" si="1"/>
        <v>46.3126843657817</v>
      </c>
      <c r="J15" s="122">
        <f t="shared" si="2"/>
        <v>46.3126843657817</v>
      </c>
      <c r="K15" s="122"/>
    </row>
    <row r="16" ht="22" customHeight="1" spans="1:11">
      <c r="A16" s="69" t="s">
        <v>62</v>
      </c>
      <c r="B16" s="116" t="s">
        <v>63</v>
      </c>
      <c r="C16" s="113">
        <v>6.78</v>
      </c>
      <c r="D16" s="113">
        <v>6.78</v>
      </c>
      <c r="E16" s="113">
        <v>0</v>
      </c>
      <c r="F16" s="114">
        <f>G16+H16</f>
        <v>9.92</v>
      </c>
      <c r="G16" s="115">
        <v>9.92</v>
      </c>
      <c r="H16" s="117"/>
      <c r="I16" s="122">
        <f t="shared" si="1"/>
        <v>46.3126843657817</v>
      </c>
      <c r="J16" s="122">
        <f t="shared" si="2"/>
        <v>46.3126843657817</v>
      </c>
      <c r="K16" s="122"/>
    </row>
    <row r="17" ht="22" customHeight="1" spans="1:11">
      <c r="A17" s="69">
        <v>210</v>
      </c>
      <c r="B17" s="116" t="s">
        <v>112</v>
      </c>
      <c r="C17" s="113">
        <v>17.97</v>
      </c>
      <c r="D17" s="113">
        <v>16.54</v>
      </c>
      <c r="E17" s="113">
        <v>1.43</v>
      </c>
      <c r="F17" s="114">
        <f t="shared" ref="F17:F32" si="3">G17+H17</f>
        <v>36.17</v>
      </c>
      <c r="G17" s="115">
        <v>34.74</v>
      </c>
      <c r="H17" s="117">
        <v>1.43</v>
      </c>
      <c r="I17" s="122">
        <f t="shared" si="1"/>
        <v>101.279910962716</v>
      </c>
      <c r="J17" s="122">
        <f t="shared" si="2"/>
        <v>110.036275695284</v>
      </c>
      <c r="K17" s="122">
        <f>(H17-E17)/E17*100</f>
        <v>0</v>
      </c>
    </row>
    <row r="18" ht="22" customHeight="1" spans="1:11">
      <c r="A18" s="69" t="s">
        <v>66</v>
      </c>
      <c r="B18" s="116" t="s">
        <v>67</v>
      </c>
      <c r="C18" s="113">
        <v>17.97</v>
      </c>
      <c r="D18" s="113">
        <v>16.54</v>
      </c>
      <c r="E18" s="113">
        <v>1.43</v>
      </c>
      <c r="F18" s="114">
        <f t="shared" si="3"/>
        <v>17.74</v>
      </c>
      <c r="G18" s="117">
        <v>16.31</v>
      </c>
      <c r="H18" s="117">
        <v>1.43</v>
      </c>
      <c r="I18" s="122">
        <f t="shared" si="1"/>
        <v>-1.27991096271564</v>
      </c>
      <c r="J18" s="122">
        <f t="shared" si="2"/>
        <v>-1.39056831922612</v>
      </c>
      <c r="K18" s="122">
        <f>(H18-E18)/E18*100</f>
        <v>0</v>
      </c>
    </row>
    <row r="19" ht="22" customHeight="1" spans="1:11">
      <c r="A19" s="69" t="s">
        <v>68</v>
      </c>
      <c r="B19" s="116" t="s">
        <v>69</v>
      </c>
      <c r="C19" s="113">
        <v>17.97</v>
      </c>
      <c r="D19" s="113">
        <v>16.54</v>
      </c>
      <c r="E19" s="113">
        <v>1.43</v>
      </c>
      <c r="F19" s="114">
        <f t="shared" si="3"/>
        <v>17.74</v>
      </c>
      <c r="G19" s="117">
        <v>16.31</v>
      </c>
      <c r="H19" s="117">
        <v>1.43</v>
      </c>
      <c r="I19" s="122">
        <f t="shared" si="1"/>
        <v>-1.27991096271564</v>
      </c>
      <c r="J19" s="122">
        <f t="shared" si="2"/>
        <v>-1.39056831922612</v>
      </c>
      <c r="K19" s="122">
        <f>(H19-E19)/E19*100</f>
        <v>0</v>
      </c>
    </row>
    <row r="20" ht="22" customHeight="1" spans="1:11">
      <c r="A20" s="69" t="s">
        <v>70</v>
      </c>
      <c r="B20" s="119" t="s">
        <v>71</v>
      </c>
      <c r="C20" s="120"/>
      <c r="D20" s="120"/>
      <c r="E20" s="120"/>
      <c r="F20" s="114">
        <f t="shared" si="3"/>
        <v>18.44</v>
      </c>
      <c r="G20" s="117">
        <v>18.44</v>
      </c>
      <c r="H20" s="117"/>
      <c r="I20" s="122"/>
      <c r="J20" s="122"/>
      <c r="K20" s="122"/>
    </row>
    <row r="21" ht="22" customHeight="1" spans="1:11">
      <c r="A21" s="69" t="s">
        <v>72</v>
      </c>
      <c r="B21" s="119" t="s">
        <v>73</v>
      </c>
      <c r="C21" s="120"/>
      <c r="D21" s="120"/>
      <c r="E21" s="120"/>
      <c r="F21" s="121">
        <f t="shared" si="3"/>
        <v>6</v>
      </c>
      <c r="G21" s="122">
        <v>6</v>
      </c>
      <c r="H21" s="117"/>
      <c r="I21" s="122"/>
      <c r="J21" s="122"/>
      <c r="K21" s="122"/>
    </row>
    <row r="22" ht="22" customHeight="1" spans="1:11">
      <c r="A22" s="69" t="s">
        <v>74</v>
      </c>
      <c r="B22" s="119" t="s">
        <v>75</v>
      </c>
      <c r="C22" s="120"/>
      <c r="D22" s="120"/>
      <c r="E22" s="120"/>
      <c r="F22" s="114">
        <f t="shared" si="3"/>
        <v>9.43</v>
      </c>
      <c r="G22" s="122">
        <v>9.43</v>
      </c>
      <c r="H22" s="117"/>
      <c r="I22" s="122"/>
      <c r="J22" s="122"/>
      <c r="K22" s="122"/>
    </row>
    <row r="23" ht="22" customHeight="1" spans="1:11">
      <c r="A23" s="69" t="s">
        <v>76</v>
      </c>
      <c r="B23" s="119" t="s">
        <v>77</v>
      </c>
      <c r="C23" s="120"/>
      <c r="D23" s="120"/>
      <c r="E23" s="120"/>
      <c r="F23" s="121">
        <f t="shared" si="3"/>
        <v>3</v>
      </c>
      <c r="G23" s="122">
        <v>3</v>
      </c>
      <c r="H23" s="117"/>
      <c r="I23" s="122"/>
      <c r="J23" s="122"/>
      <c r="K23" s="122"/>
    </row>
    <row r="24" ht="22" customHeight="1" spans="1:11">
      <c r="A24" s="69" t="s">
        <v>78</v>
      </c>
      <c r="B24" s="116" t="s">
        <v>79</v>
      </c>
      <c r="C24" s="113">
        <v>907.15</v>
      </c>
      <c r="D24" s="113">
        <v>15.35</v>
      </c>
      <c r="E24" s="113">
        <v>891.8</v>
      </c>
      <c r="F24" s="114">
        <f t="shared" si="3"/>
        <v>498.21</v>
      </c>
      <c r="G24" s="122">
        <v>13.2</v>
      </c>
      <c r="H24" s="117">
        <v>485.01</v>
      </c>
      <c r="I24" s="122">
        <f t="shared" si="1"/>
        <v>-45.079645042165</v>
      </c>
      <c r="J24" s="122">
        <f t="shared" si="2"/>
        <v>-14.0065146579805</v>
      </c>
      <c r="K24" s="122">
        <f t="shared" ref="K24:K29" si="4">(H24-E24)/E24*100</f>
        <v>-45.6144875532631</v>
      </c>
    </row>
    <row r="25" ht="22" customHeight="1" spans="1:11">
      <c r="A25" s="69" t="s">
        <v>80</v>
      </c>
      <c r="B25" s="116" t="s">
        <v>81</v>
      </c>
      <c r="C25" s="113">
        <v>907.15</v>
      </c>
      <c r="D25" s="113">
        <v>15.35</v>
      </c>
      <c r="E25" s="113">
        <v>891.8</v>
      </c>
      <c r="F25" s="114">
        <f t="shared" si="3"/>
        <v>498.21</v>
      </c>
      <c r="G25" s="122">
        <v>13.2</v>
      </c>
      <c r="H25" s="117">
        <v>485.01</v>
      </c>
      <c r="I25" s="122">
        <f t="shared" si="1"/>
        <v>-45.079645042165</v>
      </c>
      <c r="J25" s="122">
        <f t="shared" si="2"/>
        <v>-14.0065146579805</v>
      </c>
      <c r="K25" s="122">
        <f t="shared" si="4"/>
        <v>-45.6144875532631</v>
      </c>
    </row>
    <row r="26" ht="22" customHeight="1" spans="1:11">
      <c r="A26" s="69" t="s">
        <v>82</v>
      </c>
      <c r="B26" s="116" t="s">
        <v>83</v>
      </c>
      <c r="C26" s="113">
        <v>907.15</v>
      </c>
      <c r="D26" s="113">
        <v>15.35</v>
      </c>
      <c r="E26" s="113">
        <v>891.8</v>
      </c>
      <c r="F26" s="114">
        <f t="shared" si="3"/>
        <v>498.21</v>
      </c>
      <c r="G26" s="122">
        <v>13.2</v>
      </c>
      <c r="H26" s="117">
        <v>485.01</v>
      </c>
      <c r="I26" s="122">
        <f t="shared" si="1"/>
        <v>-45.079645042165</v>
      </c>
      <c r="J26" s="122">
        <f t="shared" si="2"/>
        <v>-14.0065146579805</v>
      </c>
      <c r="K26" s="122">
        <f t="shared" si="4"/>
        <v>-45.6144875532631</v>
      </c>
    </row>
    <row r="27" ht="22" customHeight="1" spans="1:11">
      <c r="A27" s="69" t="s">
        <v>84</v>
      </c>
      <c r="B27" s="116" t="s">
        <v>85</v>
      </c>
      <c r="C27" s="113">
        <v>127.52</v>
      </c>
      <c r="D27" s="113">
        <v>54.38</v>
      </c>
      <c r="E27" s="113">
        <v>73.14</v>
      </c>
      <c r="F27" s="121">
        <f t="shared" si="3"/>
        <v>117.3</v>
      </c>
      <c r="G27" s="123">
        <v>44.16</v>
      </c>
      <c r="H27" s="117">
        <v>73.14</v>
      </c>
      <c r="I27" s="122">
        <f t="shared" si="1"/>
        <v>-8.01442910915935</v>
      </c>
      <c r="J27" s="122">
        <f t="shared" si="2"/>
        <v>-18.7936741449062</v>
      </c>
      <c r="K27" s="122">
        <f t="shared" si="4"/>
        <v>0</v>
      </c>
    </row>
    <row r="28" ht="22" customHeight="1" spans="1:11">
      <c r="A28" s="69" t="s">
        <v>86</v>
      </c>
      <c r="B28" s="116" t="s">
        <v>87</v>
      </c>
      <c r="C28" s="113">
        <v>127.52</v>
      </c>
      <c r="D28" s="113">
        <v>54.38</v>
      </c>
      <c r="E28" s="113">
        <v>73.14</v>
      </c>
      <c r="F28" s="121">
        <f t="shared" si="3"/>
        <v>117.3</v>
      </c>
      <c r="G28" s="117">
        <v>44.16</v>
      </c>
      <c r="H28" s="117">
        <v>73.14</v>
      </c>
      <c r="I28" s="122">
        <f t="shared" si="1"/>
        <v>-8.01442910915935</v>
      </c>
      <c r="J28" s="122">
        <f t="shared" si="2"/>
        <v>-18.7936741449062</v>
      </c>
      <c r="K28" s="122">
        <f t="shared" si="4"/>
        <v>0</v>
      </c>
    </row>
    <row r="29" ht="22" customHeight="1" spans="1:11">
      <c r="A29" s="69" t="s">
        <v>88</v>
      </c>
      <c r="B29" s="116" t="s">
        <v>89</v>
      </c>
      <c r="C29" s="113">
        <v>127.52</v>
      </c>
      <c r="D29" s="113">
        <v>54.38</v>
      </c>
      <c r="E29" s="113">
        <v>73.14</v>
      </c>
      <c r="F29" s="121">
        <f t="shared" si="3"/>
        <v>117.3</v>
      </c>
      <c r="G29" s="117">
        <v>44.16</v>
      </c>
      <c r="H29" s="117">
        <v>73.14</v>
      </c>
      <c r="I29" s="122">
        <f t="shared" si="1"/>
        <v>-8.01442910915935</v>
      </c>
      <c r="J29" s="122">
        <f t="shared" si="2"/>
        <v>-18.7936741449062</v>
      </c>
      <c r="K29" s="122">
        <f t="shared" si="4"/>
        <v>0</v>
      </c>
    </row>
    <row r="30" ht="22" customHeight="1" spans="1:11">
      <c r="A30" s="69" t="s">
        <v>90</v>
      </c>
      <c r="B30" s="116" t="s">
        <v>91</v>
      </c>
      <c r="C30" s="113">
        <v>19.39</v>
      </c>
      <c r="D30" s="113">
        <v>19.39</v>
      </c>
      <c r="E30" s="113">
        <v>0</v>
      </c>
      <c r="F30" s="114">
        <f t="shared" si="3"/>
        <v>20.58</v>
      </c>
      <c r="G30" s="117">
        <v>20.58</v>
      </c>
      <c r="H30" s="117"/>
      <c r="I30" s="122">
        <f t="shared" si="1"/>
        <v>6.13718411552345</v>
      </c>
      <c r="J30" s="122">
        <f t="shared" si="2"/>
        <v>6.13718411552345</v>
      </c>
      <c r="K30" s="122"/>
    </row>
    <row r="31" ht="22" customHeight="1" spans="1:11">
      <c r="A31" s="69" t="s">
        <v>92</v>
      </c>
      <c r="B31" s="116" t="s">
        <v>93</v>
      </c>
      <c r="C31" s="113">
        <v>19.39</v>
      </c>
      <c r="D31" s="113">
        <v>19.39</v>
      </c>
      <c r="E31" s="113">
        <v>0</v>
      </c>
      <c r="F31" s="114">
        <f t="shared" si="3"/>
        <v>20.58</v>
      </c>
      <c r="G31" s="117">
        <v>20.58</v>
      </c>
      <c r="H31" s="117"/>
      <c r="I31" s="122">
        <f t="shared" si="1"/>
        <v>6.13718411552345</v>
      </c>
      <c r="J31" s="122">
        <f t="shared" si="2"/>
        <v>6.13718411552345</v>
      </c>
      <c r="K31" s="122"/>
    </row>
    <row r="32" ht="22" customHeight="1" spans="1:11">
      <c r="A32" s="69" t="s">
        <v>94</v>
      </c>
      <c r="B32" s="116" t="s">
        <v>95</v>
      </c>
      <c r="C32" s="113">
        <v>19.39</v>
      </c>
      <c r="D32" s="113">
        <v>19.39</v>
      </c>
      <c r="E32" s="113">
        <v>0</v>
      </c>
      <c r="F32" s="114">
        <f t="shared" si="3"/>
        <v>20.58</v>
      </c>
      <c r="G32" s="117">
        <v>20.58</v>
      </c>
      <c r="H32" s="117"/>
      <c r="I32" s="122">
        <f t="shared" si="1"/>
        <v>6.13718411552345</v>
      </c>
      <c r="J32" s="122">
        <f t="shared" si="2"/>
        <v>6.13718411552345</v>
      </c>
      <c r="K32" s="122"/>
    </row>
    <row r="33" s="104" customFormat="1" ht="22" customHeight="1" spans="1:11">
      <c r="A33" s="124" t="s">
        <v>113</v>
      </c>
      <c r="B33" s="125"/>
      <c r="C33" s="126">
        <f>C7+C11+C17+C24+C27+C30</f>
        <v>1611.37</v>
      </c>
      <c r="D33" s="126">
        <f>D7+D11+D17+D24+D27+D30</f>
        <v>614.15</v>
      </c>
      <c r="E33" s="126">
        <f>E7+E11+E17+E24+E27+E30</f>
        <v>997.22</v>
      </c>
      <c r="F33" s="127">
        <f>F7+F11+F17+F24+F27+F30</f>
        <v>1429.31</v>
      </c>
      <c r="G33" s="127">
        <f>G7+G11+G17+G24+G27+G30</f>
        <v>862.1</v>
      </c>
      <c r="H33" s="126">
        <f>H7+H17+H24+H27</f>
        <v>567.21</v>
      </c>
      <c r="I33" s="126">
        <f t="shared" si="1"/>
        <v>-11.2984603163768</v>
      </c>
      <c r="J33" s="126">
        <f t="shared" si="2"/>
        <v>40.37287307661</v>
      </c>
      <c r="K33" s="126">
        <f>(H33-E33)/E33*100</f>
        <v>-43.1208760353783</v>
      </c>
    </row>
  </sheetData>
  <mergeCells count="7">
    <mergeCell ref="A3:K3"/>
    <mergeCell ref="J4:K4"/>
    <mergeCell ref="A5:B5"/>
    <mergeCell ref="C5:E5"/>
    <mergeCell ref="F5:H5"/>
    <mergeCell ref="I5:K5"/>
    <mergeCell ref="A33:B3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F9" sqref="F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4" t="s">
        <v>114</v>
      </c>
      <c r="B1" s="95"/>
      <c r="C1" s="95"/>
    </row>
    <row r="2" ht="44.25" customHeight="1" spans="1:5">
      <c r="A2" s="96" t="s">
        <v>115</v>
      </c>
      <c r="B2" s="96"/>
      <c r="C2" s="96"/>
      <c r="D2" s="97"/>
      <c r="E2" s="97"/>
    </row>
    <row r="3" ht="20.25" customHeight="1" spans="3:3">
      <c r="C3" s="98" t="s">
        <v>2</v>
      </c>
    </row>
    <row r="4" ht="22.5" customHeight="1" spans="1:3">
      <c r="A4" s="99" t="s">
        <v>116</v>
      </c>
      <c r="B4" s="99" t="s">
        <v>6</v>
      </c>
      <c r="C4" s="99" t="s">
        <v>117</v>
      </c>
    </row>
    <row r="5" ht="22.5" customHeight="1" spans="1:3">
      <c r="A5" s="100" t="s">
        <v>118</v>
      </c>
      <c r="B5" s="101">
        <f>SUM(B6:B16)</f>
        <v>629.59</v>
      </c>
      <c r="C5" s="100"/>
    </row>
    <row r="6" ht="22.5" customHeight="1" spans="1:3">
      <c r="A6" s="100" t="s">
        <v>119</v>
      </c>
      <c r="B6" s="100">
        <v>150.03</v>
      </c>
      <c r="C6" s="100"/>
    </row>
    <row r="7" ht="22.5" customHeight="1" spans="1:3">
      <c r="A7" s="100" t="s">
        <v>120</v>
      </c>
      <c r="B7" s="100">
        <v>74.47</v>
      </c>
      <c r="C7" s="100"/>
    </row>
    <row r="8" ht="22.5" customHeight="1" spans="1:3">
      <c r="A8" s="100" t="s">
        <v>121</v>
      </c>
      <c r="B8" s="102">
        <v>12.5</v>
      </c>
      <c r="C8" s="100"/>
    </row>
    <row r="9" ht="22.5" customHeight="1" spans="1:3">
      <c r="A9" s="100" t="s">
        <v>122</v>
      </c>
      <c r="B9" s="100">
        <v>55.74</v>
      </c>
      <c r="C9" s="100"/>
    </row>
    <row r="10" ht="22.5" customHeight="1" spans="1:3">
      <c r="A10" s="100" t="s">
        <v>123</v>
      </c>
      <c r="B10" s="100">
        <v>51.45</v>
      </c>
      <c r="C10" s="100"/>
    </row>
    <row r="11" ht="22.5" customHeight="1" spans="1:3">
      <c r="A11" s="100" t="s">
        <v>124</v>
      </c>
      <c r="B11" s="100"/>
      <c r="C11" s="100"/>
    </row>
    <row r="12" ht="22.5" customHeight="1" spans="1:3">
      <c r="A12" s="100" t="s">
        <v>125</v>
      </c>
      <c r="B12" s="100">
        <v>15.43</v>
      </c>
      <c r="C12" s="100"/>
    </row>
    <row r="13" ht="22.5" customHeight="1" spans="1:3">
      <c r="A13" s="100" t="s">
        <v>126</v>
      </c>
      <c r="B13" s="102">
        <v>3</v>
      </c>
      <c r="C13" s="100"/>
    </row>
    <row r="14" ht="22.5" customHeight="1" spans="1:3">
      <c r="A14" s="100" t="s">
        <v>127</v>
      </c>
      <c r="B14" s="102">
        <v>1.5</v>
      </c>
      <c r="C14" s="100"/>
    </row>
    <row r="15" ht="22.5" customHeight="1" spans="1:3">
      <c r="A15" s="100" t="s">
        <v>95</v>
      </c>
      <c r="B15" s="100">
        <v>20.58</v>
      </c>
      <c r="C15" s="100"/>
    </row>
    <row r="16" ht="22.5" customHeight="1" spans="1:3">
      <c r="A16" s="100" t="s">
        <v>128</v>
      </c>
      <c r="B16" s="100">
        <v>244.89</v>
      </c>
      <c r="C16" s="100"/>
    </row>
    <row r="17" ht="22.5" customHeight="1" spans="1:3">
      <c r="A17" s="100" t="s">
        <v>129</v>
      </c>
      <c r="B17" s="101">
        <f>SUM(B18:B44)</f>
        <v>197.97</v>
      </c>
      <c r="C17" s="100"/>
    </row>
    <row r="18" ht="22.5" customHeight="1" spans="1:3">
      <c r="A18" s="100" t="s">
        <v>130</v>
      </c>
      <c r="B18" s="100">
        <v>137.55</v>
      </c>
      <c r="C18" s="100"/>
    </row>
    <row r="19" ht="22.5" customHeight="1" spans="1:3">
      <c r="A19" s="100" t="s">
        <v>131</v>
      </c>
      <c r="B19" s="100"/>
      <c r="C19" s="100"/>
    </row>
    <row r="20" ht="22.5" customHeight="1" spans="1:3">
      <c r="A20" s="100" t="s">
        <v>132</v>
      </c>
      <c r="B20" s="100"/>
      <c r="C20" s="100"/>
    </row>
    <row r="21" ht="22.5" customHeight="1" spans="1:3">
      <c r="A21" s="100" t="s">
        <v>133</v>
      </c>
      <c r="B21" s="100"/>
      <c r="C21" s="100"/>
    </row>
    <row r="22" ht="22.5" customHeight="1" spans="1:3">
      <c r="A22" s="100" t="s">
        <v>134</v>
      </c>
      <c r="B22" s="100"/>
      <c r="C22" s="100"/>
    </row>
    <row r="23" ht="22.5" customHeight="1" spans="1:3">
      <c r="A23" s="100" t="s">
        <v>135</v>
      </c>
      <c r="B23" s="100"/>
      <c r="C23" s="100"/>
    </row>
    <row r="24" ht="22.5" customHeight="1" spans="1:3">
      <c r="A24" s="100" t="s">
        <v>136</v>
      </c>
      <c r="B24" s="102">
        <v>2</v>
      </c>
      <c r="C24" s="100"/>
    </row>
    <row r="25" ht="22.5" customHeight="1" spans="1:3">
      <c r="A25" s="100" t="s">
        <v>137</v>
      </c>
      <c r="B25" s="100"/>
      <c r="C25" s="100"/>
    </row>
    <row r="26" ht="22.5" customHeight="1" spans="1:3">
      <c r="A26" s="100" t="s">
        <v>138</v>
      </c>
      <c r="B26" s="100"/>
      <c r="C26" s="100"/>
    </row>
    <row r="27" ht="22.5" customHeight="1" spans="1:3">
      <c r="A27" s="100" t="s">
        <v>139</v>
      </c>
      <c r="B27" s="102">
        <v>3</v>
      </c>
      <c r="C27" s="100"/>
    </row>
    <row r="28" ht="22.5" customHeight="1" spans="1:3">
      <c r="A28" s="100" t="s">
        <v>140</v>
      </c>
      <c r="B28" s="100"/>
      <c r="C28" s="100"/>
    </row>
    <row r="29" ht="22.5" customHeight="1" spans="1:3">
      <c r="A29" s="100" t="s">
        <v>141</v>
      </c>
      <c r="B29" s="102">
        <v>10</v>
      </c>
      <c r="C29" s="100"/>
    </row>
    <row r="30" ht="22.5" customHeight="1" spans="1:3">
      <c r="A30" s="100" t="s">
        <v>142</v>
      </c>
      <c r="B30" s="100"/>
      <c r="C30" s="100"/>
    </row>
    <row r="31" ht="22.5" customHeight="1" spans="1:3">
      <c r="A31" s="100" t="s">
        <v>143</v>
      </c>
      <c r="B31" s="100"/>
      <c r="C31" s="100"/>
    </row>
    <row r="32" ht="22.5" customHeight="1" spans="1:3">
      <c r="A32" s="100" t="s">
        <v>144</v>
      </c>
      <c r="B32" s="102">
        <v>5</v>
      </c>
      <c r="C32" s="100"/>
    </row>
    <row r="33" ht="22.5" customHeight="1" spans="1:3">
      <c r="A33" s="100" t="s">
        <v>145</v>
      </c>
      <c r="B33" s="100"/>
      <c r="C33" s="100"/>
    </row>
    <row r="34" ht="22.5" customHeight="1" spans="1:3">
      <c r="A34" s="100" t="s">
        <v>146</v>
      </c>
      <c r="B34" s="100"/>
      <c r="C34" s="100"/>
    </row>
    <row r="35" ht="22.5" customHeight="1" spans="1:3">
      <c r="A35" s="100" t="s">
        <v>147</v>
      </c>
      <c r="B35" s="100"/>
      <c r="C35" s="100"/>
    </row>
    <row r="36" ht="22.5" customHeight="1" spans="1:3">
      <c r="A36" s="100" t="s">
        <v>148</v>
      </c>
      <c r="B36" s="100"/>
      <c r="C36" s="100"/>
    </row>
    <row r="37" ht="22.5" customHeight="1" spans="1:3">
      <c r="A37" s="100" t="s">
        <v>149</v>
      </c>
      <c r="B37" s="100"/>
      <c r="C37" s="100"/>
    </row>
    <row r="38" ht="22.5" customHeight="1" spans="1:3">
      <c r="A38" s="100" t="s">
        <v>150</v>
      </c>
      <c r="B38" s="100"/>
      <c r="C38" s="100"/>
    </row>
    <row r="39" ht="22.5" customHeight="1" spans="1:3">
      <c r="A39" s="100" t="s">
        <v>151</v>
      </c>
      <c r="B39" s="100"/>
      <c r="C39" s="100"/>
    </row>
    <row r="40" ht="22.5" customHeight="1" spans="1:3">
      <c r="A40" s="100" t="s">
        <v>152</v>
      </c>
      <c r="B40" s="102">
        <v>5.25</v>
      </c>
      <c r="C40" s="100"/>
    </row>
    <row r="41" ht="22.5" customHeight="1" spans="1:3">
      <c r="A41" s="100" t="s">
        <v>153</v>
      </c>
      <c r="B41" s="102">
        <v>10.6</v>
      </c>
      <c r="C41" s="100"/>
    </row>
    <row r="42" ht="22.5" customHeight="1" spans="1:3">
      <c r="A42" s="100" t="s">
        <v>154</v>
      </c>
      <c r="B42" s="102">
        <v>8.07</v>
      </c>
      <c r="C42" s="100"/>
    </row>
    <row r="43" ht="22.5" customHeight="1" spans="1:3">
      <c r="A43" s="100" t="s">
        <v>155</v>
      </c>
      <c r="B43" s="102"/>
      <c r="C43" s="100"/>
    </row>
    <row r="44" ht="22.5" customHeight="1" spans="1:3">
      <c r="A44" s="103" t="s">
        <v>156</v>
      </c>
      <c r="B44" s="102">
        <v>16.5</v>
      </c>
      <c r="C44" s="100"/>
    </row>
    <row r="45" ht="22.5" customHeight="1" spans="1:3">
      <c r="A45" s="100" t="s">
        <v>157</v>
      </c>
      <c r="B45" s="101">
        <f>SUM(B46:B56)</f>
        <v>34.55</v>
      </c>
      <c r="C45" s="100"/>
    </row>
    <row r="46" ht="22.5" customHeight="1" spans="1:3">
      <c r="A46" s="100" t="s">
        <v>158</v>
      </c>
      <c r="B46" s="100"/>
      <c r="C46" s="100"/>
    </row>
    <row r="47" ht="22.5" customHeight="1" spans="1:3">
      <c r="A47" s="100" t="s">
        <v>159</v>
      </c>
      <c r="B47" s="100"/>
      <c r="C47" s="100"/>
    </row>
    <row r="48" ht="22.5" customHeight="1" spans="1:3">
      <c r="A48" s="100" t="s">
        <v>160</v>
      </c>
      <c r="B48" s="100"/>
      <c r="C48" s="100"/>
    </row>
    <row r="49" ht="22.5" customHeight="1" spans="1:3">
      <c r="A49" s="100" t="s">
        <v>161</v>
      </c>
      <c r="B49" s="100"/>
      <c r="C49" s="100"/>
    </row>
    <row r="50" ht="22.5" customHeight="1" spans="1:3">
      <c r="A50" s="100" t="s">
        <v>162</v>
      </c>
      <c r="B50" s="100">
        <v>34.55</v>
      </c>
      <c r="C50" s="100"/>
    </row>
    <row r="51" ht="22.5" customHeight="1" spans="1:3">
      <c r="A51" s="100" t="s">
        <v>163</v>
      </c>
      <c r="B51" s="100"/>
      <c r="C51" s="100"/>
    </row>
    <row r="52" ht="22.5" customHeight="1" spans="1:3">
      <c r="A52" s="100" t="s">
        <v>164</v>
      </c>
      <c r="B52" s="100"/>
      <c r="C52" s="100"/>
    </row>
    <row r="53" ht="22.5" customHeight="1" spans="1:3">
      <c r="A53" s="100" t="s">
        <v>165</v>
      </c>
      <c r="B53" s="100"/>
      <c r="C53" s="100"/>
    </row>
    <row r="54" ht="22.5" customHeight="1" spans="1:3">
      <c r="A54" s="100" t="s">
        <v>166</v>
      </c>
      <c r="B54" s="100"/>
      <c r="C54" s="100"/>
    </row>
    <row r="55" ht="22.5" customHeight="1" spans="1:3">
      <c r="A55" s="100" t="s">
        <v>167</v>
      </c>
      <c r="B55" s="100"/>
      <c r="C55" s="100"/>
    </row>
    <row r="56" ht="22.5" customHeight="1" spans="1:3">
      <c r="A56" s="100" t="s">
        <v>168</v>
      </c>
      <c r="B56" s="100"/>
      <c r="C56" s="100"/>
    </row>
    <row r="57" ht="22.5" customHeight="1" spans="1:3">
      <c r="A57" s="99" t="s">
        <v>96</v>
      </c>
      <c r="B57" s="101">
        <f>B5+B17+B45</f>
        <v>862.11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7" sqref="A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7" t="s">
        <v>169</v>
      </c>
    </row>
    <row r="2" ht="19.5" customHeight="1" spans="1:2">
      <c r="A2" s="79"/>
      <c r="B2" s="80"/>
    </row>
    <row r="3" ht="30" customHeight="1" spans="1:2">
      <c r="A3" s="81" t="s">
        <v>170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4" t="s">
        <v>108</v>
      </c>
    </row>
    <row r="6" ht="38.25" customHeight="1" spans="1:2">
      <c r="A6" s="85" t="s">
        <v>171</v>
      </c>
      <c r="B6" s="86">
        <v>10.6</v>
      </c>
    </row>
    <row r="7" ht="38.25" customHeight="1" spans="1:2">
      <c r="A7" s="72" t="s">
        <v>172</v>
      </c>
      <c r="B7" s="87"/>
    </row>
    <row r="8" ht="38.25" customHeight="1" spans="1:2">
      <c r="A8" s="72" t="s">
        <v>173</v>
      </c>
      <c r="B8" s="87"/>
    </row>
    <row r="9" ht="38.25" customHeight="1" spans="1:2">
      <c r="A9" s="88" t="s">
        <v>174</v>
      </c>
      <c r="B9" s="89">
        <v>10.6</v>
      </c>
    </row>
    <row r="10" ht="38.25" customHeight="1" spans="1:2">
      <c r="A10" s="90" t="s">
        <v>175</v>
      </c>
      <c r="B10" s="89">
        <v>10.6</v>
      </c>
    </row>
    <row r="11" ht="38.25" customHeight="1" spans="1:2">
      <c r="A11" s="91" t="s">
        <v>176</v>
      </c>
      <c r="B11" s="92"/>
    </row>
    <row r="12" ht="91.5" customHeight="1" spans="1:2">
      <c r="A12" s="93" t="s">
        <v>177</v>
      </c>
      <c r="B12" s="9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1" sqref="E11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9" t="s">
        <v>178</v>
      </c>
      <c r="B1" s="50"/>
      <c r="C1" s="50"/>
      <c r="D1" s="50"/>
      <c r="E1" s="50"/>
      <c r="F1" s="50"/>
      <c r="G1" s="50"/>
      <c r="H1" s="50"/>
      <c r="I1" s="50"/>
      <c r="J1" s="75"/>
      <c r="K1" s="75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5"/>
      <c r="K2" s="75"/>
    </row>
    <row r="3" ht="29.25" customHeight="1" spans="1:11">
      <c r="A3" s="66" t="s">
        <v>179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67"/>
      <c r="B4" s="67"/>
      <c r="C4" s="67"/>
      <c r="D4" s="67"/>
      <c r="E4" s="67"/>
      <c r="F4" s="67"/>
      <c r="G4" s="67"/>
      <c r="H4" s="67"/>
      <c r="I4" s="67"/>
      <c r="J4" s="76" t="s">
        <v>2</v>
      </c>
      <c r="K4" s="76"/>
    </row>
    <row r="5" ht="26.25" customHeight="1" spans="1:11">
      <c r="A5" s="68" t="s">
        <v>39</v>
      </c>
      <c r="B5" s="68"/>
      <c r="C5" s="68" t="s">
        <v>107</v>
      </c>
      <c r="D5" s="68"/>
      <c r="E5" s="68"/>
      <c r="F5" s="68" t="s">
        <v>108</v>
      </c>
      <c r="G5" s="68"/>
      <c r="H5" s="68"/>
      <c r="I5" s="68" t="s">
        <v>180</v>
      </c>
      <c r="J5" s="68"/>
      <c r="K5" s="68"/>
    </row>
    <row r="6" s="64" customFormat="1" ht="27.75" customHeight="1" spans="1:11">
      <c r="A6" s="68" t="s">
        <v>44</v>
      </c>
      <c r="B6" s="68" t="s">
        <v>45</v>
      </c>
      <c r="C6" s="68" t="s">
        <v>96</v>
      </c>
      <c r="D6" s="68" t="s">
        <v>99</v>
      </c>
      <c r="E6" s="68" t="s">
        <v>100</v>
      </c>
      <c r="F6" s="68" t="s">
        <v>96</v>
      </c>
      <c r="G6" s="68" t="s">
        <v>99</v>
      </c>
      <c r="H6" s="68" t="s">
        <v>100</v>
      </c>
      <c r="I6" s="68" t="s">
        <v>96</v>
      </c>
      <c r="J6" s="68" t="s">
        <v>99</v>
      </c>
      <c r="K6" s="68" t="s">
        <v>100</v>
      </c>
    </row>
    <row r="7" s="64" customFormat="1" ht="30" customHeight="1" spans="1:11">
      <c r="A7" s="69"/>
      <c r="B7" s="70"/>
      <c r="C7" s="70"/>
      <c r="D7" s="70"/>
      <c r="E7" s="70"/>
      <c r="F7" s="70"/>
      <c r="G7" s="70"/>
      <c r="H7" s="70"/>
      <c r="I7" s="70"/>
      <c r="J7" s="77"/>
      <c r="K7" s="77"/>
    </row>
    <row r="8" s="64" customFormat="1" ht="30" customHeight="1" spans="1:11">
      <c r="A8" s="69"/>
      <c r="B8" s="70"/>
      <c r="C8" s="70"/>
      <c r="D8" s="70"/>
      <c r="E8" s="70"/>
      <c r="F8" s="70"/>
      <c r="G8" s="70"/>
      <c r="H8" s="70"/>
      <c r="I8" s="70"/>
      <c r="J8" s="77"/>
      <c r="K8" s="77"/>
    </row>
    <row r="9" s="64" customFormat="1" ht="30" customHeight="1" spans="1:11">
      <c r="A9" s="69"/>
      <c r="B9" s="70"/>
      <c r="C9" s="70"/>
      <c r="D9" s="70"/>
      <c r="E9" s="70"/>
      <c r="F9" s="70"/>
      <c r="G9" s="70"/>
      <c r="H9" s="70"/>
      <c r="I9" s="70"/>
      <c r="J9" s="77"/>
      <c r="K9" s="77"/>
    </row>
    <row r="10" s="64" customFormat="1" ht="30" customHeight="1" spans="1:11">
      <c r="A10" s="69"/>
      <c r="B10" s="70"/>
      <c r="C10" s="70"/>
      <c r="D10" s="70"/>
      <c r="E10" s="70"/>
      <c r="F10" s="70"/>
      <c r="G10" s="70"/>
      <c r="H10" s="70"/>
      <c r="I10" s="70"/>
      <c r="J10" s="77"/>
      <c r="K10" s="77"/>
    </row>
    <row r="11" customFormat="1" ht="30" customHeight="1" spans="1:11">
      <c r="A11" s="69"/>
      <c r="B11" s="71"/>
      <c r="C11" s="71"/>
      <c r="D11" s="71"/>
      <c r="E11" s="71"/>
      <c r="F11" s="71"/>
      <c r="G11" s="71"/>
      <c r="H11" s="71"/>
      <c r="I11" s="71"/>
      <c r="J11" s="78"/>
      <c r="K11" s="78"/>
    </row>
    <row r="12" customFormat="1" ht="30" customHeight="1" spans="1:11">
      <c r="A12" s="69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69"/>
      <c r="B13" s="70"/>
      <c r="C13" s="70"/>
      <c r="D13" s="70"/>
      <c r="E13" s="70"/>
      <c r="F13" s="70"/>
      <c r="G13" s="70"/>
      <c r="H13" s="70"/>
      <c r="I13" s="70"/>
      <c r="J13" s="72"/>
      <c r="K13" s="72"/>
    </row>
    <row r="14" ht="30" customHeight="1" spans="1:11">
      <c r="A14" s="69"/>
      <c r="B14" s="72"/>
      <c r="C14" s="72"/>
      <c r="D14" s="72"/>
      <c r="E14" s="72"/>
      <c r="F14" s="72"/>
      <c r="G14" s="72"/>
      <c r="H14" s="72"/>
      <c r="I14" s="70"/>
      <c r="J14" s="72"/>
      <c r="K14" s="72"/>
    </row>
    <row r="15" ht="30" customHeight="1" spans="1:11">
      <c r="A15" s="69"/>
      <c r="B15" s="70"/>
      <c r="C15" s="70"/>
      <c r="D15" s="70"/>
      <c r="E15" s="70"/>
      <c r="F15" s="70"/>
      <c r="G15" s="70"/>
      <c r="H15" s="70"/>
      <c r="I15" s="70"/>
      <c r="J15" s="72"/>
      <c r="K15" s="72"/>
    </row>
    <row r="16" ht="30" customHeight="1" spans="1:11">
      <c r="A16" s="69"/>
      <c r="B16" s="70"/>
      <c r="C16" s="70"/>
      <c r="D16" s="70"/>
      <c r="E16" s="70"/>
      <c r="F16" s="70"/>
      <c r="G16" s="70"/>
      <c r="H16" s="70"/>
      <c r="I16" s="70"/>
      <c r="J16" s="72"/>
      <c r="K16" s="72"/>
    </row>
    <row r="17" ht="30" customHeight="1" spans="1:11">
      <c r="A17" s="73" t="s">
        <v>96</v>
      </c>
      <c r="B17" s="74"/>
      <c r="C17" s="70"/>
      <c r="D17" s="70"/>
      <c r="E17" s="70"/>
      <c r="F17" s="70"/>
      <c r="G17" s="70"/>
      <c r="H17" s="70"/>
      <c r="I17" s="70"/>
      <c r="J17" s="72"/>
      <c r="K17" s="7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B8" sqref="B8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9" t="s">
        <v>181</v>
      </c>
      <c r="B1" s="50"/>
      <c r="C1" s="50"/>
      <c r="D1" s="50"/>
      <c r="E1" s="50"/>
      <c r="F1" s="50"/>
      <c r="G1" s="50"/>
    </row>
    <row r="2" ht="22.5" spans="1:9">
      <c r="A2" s="51" t="s">
        <v>182</v>
      </c>
      <c r="B2" s="51"/>
      <c r="C2" s="51"/>
      <c r="D2" s="51"/>
      <c r="E2" s="51"/>
      <c r="F2" s="51"/>
      <c r="G2" s="51"/>
      <c r="H2" s="51"/>
      <c r="I2" s="51"/>
    </row>
    <row r="3" ht="20.25" customHeight="1" spans="1:9">
      <c r="A3" s="52"/>
      <c r="B3" s="53"/>
      <c r="C3" s="53"/>
      <c r="D3" s="53"/>
      <c r="E3" s="53"/>
      <c r="F3" s="53"/>
      <c r="G3" s="53"/>
      <c r="H3" s="54" t="s">
        <v>2</v>
      </c>
      <c r="I3" s="54"/>
    </row>
    <row r="4" ht="21" customHeight="1" spans="1:9">
      <c r="A4" s="55" t="s">
        <v>183</v>
      </c>
      <c r="B4" s="10" t="s">
        <v>184</v>
      </c>
      <c r="C4" s="56" t="s">
        <v>185</v>
      </c>
      <c r="D4" s="57" t="s">
        <v>186</v>
      </c>
      <c r="E4" s="57"/>
      <c r="F4" s="58" t="s">
        <v>187</v>
      </c>
      <c r="G4" s="10" t="s">
        <v>188</v>
      </c>
      <c r="H4" s="58" t="s">
        <v>189</v>
      </c>
      <c r="I4" s="58" t="s">
        <v>190</v>
      </c>
    </row>
    <row r="5" ht="21" customHeight="1" spans="1:9">
      <c r="A5" s="55"/>
      <c r="B5" s="10"/>
      <c r="C5" s="56"/>
      <c r="D5" s="10" t="s">
        <v>191</v>
      </c>
      <c r="E5" s="10" t="s">
        <v>192</v>
      </c>
      <c r="F5" s="58"/>
      <c r="G5" s="10"/>
      <c r="H5" s="58"/>
      <c r="I5" s="58"/>
    </row>
    <row r="6" ht="27.75" customHeight="1" spans="1:9">
      <c r="A6" s="59" t="s">
        <v>96</v>
      </c>
      <c r="B6" s="60"/>
      <c r="C6" s="61"/>
      <c r="D6" s="61"/>
      <c r="E6" s="61"/>
      <c r="F6" s="62"/>
      <c r="G6" s="60"/>
      <c r="H6" s="60" t="s">
        <v>193</v>
      </c>
      <c r="I6" s="60" t="s">
        <v>193</v>
      </c>
    </row>
    <row r="7" ht="27.75" customHeight="1" spans="1:9">
      <c r="A7" s="63"/>
      <c r="B7" s="60"/>
      <c r="C7" s="61"/>
      <c r="D7" s="61"/>
      <c r="E7" s="61"/>
      <c r="F7" s="62"/>
      <c r="G7" s="60"/>
      <c r="H7" s="60"/>
      <c r="I7" s="60"/>
    </row>
    <row r="8" ht="27.75" customHeight="1" spans="1:9">
      <c r="A8" s="63"/>
      <c r="B8" s="60"/>
      <c r="C8" s="61"/>
      <c r="D8" s="61"/>
      <c r="E8" s="61"/>
      <c r="F8" s="62"/>
      <c r="G8" s="60"/>
      <c r="H8" s="60"/>
      <c r="I8" s="60"/>
    </row>
    <row r="9" ht="27.75" customHeight="1" spans="1:9">
      <c r="A9" s="63"/>
      <c r="B9" s="60"/>
      <c r="C9" s="61"/>
      <c r="D9" s="61"/>
      <c r="E9" s="61"/>
      <c r="F9" s="62"/>
      <c r="G9" s="60"/>
      <c r="H9" s="60"/>
      <c r="I9" s="60"/>
    </row>
    <row r="10" ht="27.75" customHeight="1" spans="1:9">
      <c r="A10" s="63"/>
      <c r="B10" s="60"/>
      <c r="C10" s="61"/>
      <c r="D10" s="61"/>
      <c r="E10" s="61"/>
      <c r="F10" s="62"/>
      <c r="G10" s="60"/>
      <c r="H10" s="60"/>
      <c r="I10" s="60"/>
    </row>
    <row r="11" ht="27.75" customHeight="1" spans="1:9">
      <c r="A11" s="63"/>
      <c r="B11" s="60"/>
      <c r="C11" s="61"/>
      <c r="D11" s="61"/>
      <c r="E11" s="61"/>
      <c r="F11" s="62"/>
      <c r="G11" s="60"/>
      <c r="H11" s="60"/>
      <c r="I11" s="60"/>
    </row>
    <row r="12" ht="27.75" customHeight="1" spans="1:9">
      <c r="A12" s="63"/>
      <c r="B12" s="60"/>
      <c r="C12" s="61"/>
      <c r="D12" s="61"/>
      <c r="E12" s="61"/>
      <c r="F12" s="62"/>
      <c r="G12" s="60"/>
      <c r="H12" s="60"/>
      <c r="I12" s="60"/>
    </row>
    <row r="13" ht="27.75" customHeight="1" spans="1:9">
      <c r="A13" s="63"/>
      <c r="B13" s="60"/>
      <c r="C13" s="61"/>
      <c r="D13" s="61"/>
      <c r="E13" s="61"/>
      <c r="F13" s="62"/>
      <c r="G13" s="60"/>
      <c r="H13" s="60"/>
      <c r="I13" s="60"/>
    </row>
    <row r="14" ht="27.75" customHeight="1" spans="1:9">
      <c r="A14" s="63"/>
      <c r="B14" s="60"/>
      <c r="C14" s="61"/>
      <c r="D14" s="61"/>
      <c r="E14" s="61"/>
      <c r="F14" s="62"/>
      <c r="G14" s="60"/>
      <c r="H14" s="60"/>
      <c r="I14" s="60"/>
    </row>
    <row r="15" ht="27.75" customHeight="1" spans="1:9">
      <c r="A15" s="63"/>
      <c r="B15" s="60"/>
      <c r="C15" s="61"/>
      <c r="D15" s="61"/>
      <c r="E15" s="61"/>
      <c r="F15" s="62"/>
      <c r="G15" s="60"/>
      <c r="H15" s="60"/>
      <c r="I15" s="60"/>
    </row>
    <row r="16" ht="27.75" customHeight="1" spans="1:9">
      <c r="A16" s="63"/>
      <c r="B16" s="60"/>
      <c r="C16" s="61"/>
      <c r="D16" s="61"/>
      <c r="E16" s="61"/>
      <c r="F16" s="62"/>
      <c r="G16" s="60"/>
      <c r="H16" s="60"/>
      <c r="I16" s="60"/>
    </row>
    <row r="17" ht="27.75" customHeight="1" spans="1:9">
      <c r="A17" s="63"/>
      <c r="B17" s="60"/>
      <c r="C17" s="61"/>
      <c r="D17" s="61"/>
      <c r="E17" s="61"/>
      <c r="F17" s="62"/>
      <c r="G17" s="60"/>
      <c r="H17" s="60"/>
      <c r="I17" s="60"/>
    </row>
    <row r="18" ht="27.75" customHeight="1" spans="1:9">
      <c r="A18" s="63"/>
      <c r="B18" s="60"/>
      <c r="C18" s="61"/>
      <c r="D18" s="61"/>
      <c r="E18" s="61"/>
      <c r="F18" s="62"/>
      <c r="G18" s="60"/>
      <c r="H18" s="60"/>
      <c r="I18" s="60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缃濡、苡氵末</cp:lastModifiedBy>
  <dcterms:created xsi:type="dcterms:W3CDTF">1996-12-17T01:32:00Z</dcterms:created>
  <cp:lastPrinted>2019-03-08T08:00:00Z</cp:lastPrinted>
  <dcterms:modified xsi:type="dcterms:W3CDTF">2019-04-03T01:25:16Z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false</vt:bool>
  </property>
</Properties>
</file>