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 firstSheet="10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<sst xmlns="http://schemas.openxmlformats.org/spreadsheetml/2006/main" count="320" uniqueCount="189">
  <si>
    <t>表1</t>
  </si>
  <si>
    <t>孝义市住房保障管理中心2019年部门收支总表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</si>
  <si>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</si>
  <si>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</si>
  <si>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</si>
  <si>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</si>
  <si>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</si>
  <si>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</si>
  <si>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</si>
  <si>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</si>
  <si>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</si>
  <si>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</si>
  <si>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</si>
  <si>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</si>
  <si>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</si>
  <si>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</si>
  <si>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</si>
  <si>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</si>
  <si>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</si>
  <si>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</si>
  <si>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</si>
  <si>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</si>
  <si>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</si>
  <si>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</si>
  <si>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</si>
  <si>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</si>
  <si>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</si>
  <si>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</si>
  <si>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</si>
  <si>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</si>
  <si>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</si>
  <si>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</si>
  <si>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</si>
  <si>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</si>
  <si>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</si>
  <si>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</si>
  <si>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</si>
  <si>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</si>
  <si>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孝义市住房保障管理中心2019年部门收入总表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</si>
  <si>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</si>
  <si>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</si>
  <si>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</si>
  <si>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</si>
  <si>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</si>
  <si>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</si>
  <si>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</si>
  <si>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</si>
  <si>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</si>
  <si>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</si>
  <si>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卫生健康支出</t>
  </si>
  <si>
    <t>行政事业单位医疗</t>
  </si>
  <si>
    <t>事业单位医疗</t>
  </si>
  <si>
    <t>城乡社区支出</t>
  </si>
  <si>
    <t>城乡社区管理事务</t>
  </si>
  <si>
    <t>其他城乡社区管理事务支出</t>
  </si>
  <si>
    <t>住房保障支出</t>
  </si>
  <si>
    <t>保障性安居工程支出</t>
  </si>
  <si>
    <t>公共租赁住房</t>
  </si>
  <si>
    <t>住房改革支出</t>
  </si>
  <si>
    <t>住房公积金</t>
  </si>
  <si>
    <t>合计</t>
  </si>
  <si>
    <t>表3</t>
  </si>
  <si>
    <t>孝义市住房保障管理中心2019年部门支出总表</t>
  </si>
  <si>
    <t>基本支出</t>
  </si>
  <si>
    <t>项目支出</t>
  </si>
  <si>
    <t>表4</t>
  </si>
  <si>
    <t>孝义市住房保障管理中心2019年财政拨款收支总表</t>
  </si>
  <si>
    <t>小计</t>
  </si>
  <si>
    <t>政府性基金预算</t>
  </si>
  <si>
    <t>表5</t>
  </si>
  <si>
    <t>孝义市住房保障管理中心2019年一般公共预算支出表</t>
  </si>
  <si>
    <t>2018年预算数</t>
  </si>
  <si>
    <t>2019年预算数</t>
  </si>
  <si>
    <t>2019年预算数比2018年预算数增减%</t>
  </si>
  <si>
    <t>表6</t>
  </si>
  <si>
    <t>孝义市住房保障管理中心2019年一般公共预算基本支出经济科目表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</si>
  <si>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</si>
  <si>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</si>
  <si>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</si>
  <si>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</si>
  <si>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</si>
  <si>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</si>
  <si>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</si>
  <si>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</si>
  <si>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</si>
  <si>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</si>
  <si>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</si>
  <si>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</si>
  <si>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</si>
  <si>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</si>
  <si>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</si>
  <si>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</si>
  <si>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</si>
  <si>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</si>
  <si>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</si>
  <si>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</si>
  <si>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</si>
  <si>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</si>
  <si>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</si>
  <si>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</si>
  <si>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</si>
  <si>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</si>
  <si>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</si>
  <si>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</si>
  <si>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</si>
  <si>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</si>
  <si>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</si>
  <si>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</si>
  <si>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</si>
  <si>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</si>
  <si>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</si>
  <si>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</si>
  <si>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</si>
  <si>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</si>
  <si>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</si>
  <si>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</si>
  <si>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</si>
  <si>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</si>
  <si>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</si>
  <si>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</si>
  <si>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</si>
  <si>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</si>
  <si>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</si>
  <si>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</si>
  <si>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</si>
  <si>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</si>
  <si>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</si>
  <si>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</si>
  <si>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</si>
  <si>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</si>
  <si>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</si>
  <si>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孝义市住房保障管理中心2019年一般公共预算“三公”经费支出情况统计表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</si>
  <si>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</si>
  <si>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</si>
  <si>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</si>
  <si>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</si>
  <si>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</si>
  <si>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</si>
  <si>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</si>
  <si>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</si>
  <si>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孝义市住房保障管理中心2019年政府性基金预算支出表</t>
  </si>
  <si>
    <t>2019年预算比2018年预算数增减</t>
  </si>
  <si>
    <t>xxx(类级科目)</t>
  </si>
  <si>
    <t>xxxxx(款级科目)</t>
  </si>
  <si>
    <t>xxxxxxx(项级科目)</t>
  </si>
  <si>
    <t>……</t>
  </si>
  <si>
    <t>表9</t>
  </si>
  <si>
    <t>孝义市住房保障管理中心2019年一般公共预算重点项目绩效目标表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</si>
  <si>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</si>
  <si>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</si>
  <si>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</si>
  <si>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</si>
  <si>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</si>
  <si>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</si>
  <si>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</si>
  <si>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</si>
  <si>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</si>
  <si>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</si>
  <si>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</si>
  <si>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</si>
  <si>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孝义市住房保障管理中心2019年政府采购预算表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</si>
  <si>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</si>
  <si>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</si>
  <si>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</si>
  <si>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</si>
  <si>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</si>
  <si>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</si>
  <si>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</si>
  <si>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</si>
  <si>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</si>
  <si>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</si>
  <si>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</si>
  <si>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</si>
  <si>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</si>
  <si>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</si>
  <si>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</si>
  <si>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日常管理运行费-专用设备购置</t>
  </si>
  <si>
    <t>绿篱机等</t>
  </si>
  <si>
    <t>日常管理运行费-办公设备购置</t>
  </si>
  <si>
    <t>五节柜等</t>
  </si>
  <si>
    <t>三轮车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</si>
  <si>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</si>
  <si>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</si>
  <si>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孝义市住房保障管理中心2019年政府购买服务支出预算表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</si>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</sst>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1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30" fillId="32" borderId="20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90" zoomScaleNormal="90" topLeftCell="A16" workbookViewId="0">
      <selection activeCell="G16" sqref="G16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10"/>
      <c r="B4" s="110"/>
      <c r="C4" s="110"/>
      <c r="D4" s="110"/>
      <c r="E4" s="110"/>
      <c r="F4" s="110"/>
      <c r="G4" s="110"/>
      <c r="H4" s="79" t="s">
        <v>2</v>
      </c>
    </row>
    <row r="5" ht="24" customHeight="1" spans="1:8">
      <c r="A5" s="126" t="s">
        <v>3</v>
      </c>
      <c r="B5" s="64"/>
      <c r="C5" s="64"/>
      <c r="D5" s="64"/>
      <c r="E5" s="126" t="s">
        <v>4</v>
      </c>
      <c r="F5" s="64"/>
      <c r="G5" s="64"/>
      <c r="H5" s="64"/>
    </row>
    <row r="6" ht="24" customHeight="1" spans="1:8">
      <c r="A6" s="127" t="s">
        <v>5</v>
      </c>
      <c r="B6" s="113" t="s">
        <v>6</v>
      </c>
      <c r="C6" s="120"/>
      <c r="D6" s="114"/>
      <c r="E6" s="117" t="s">
        <v>7</v>
      </c>
      <c r="F6" s="113" t="s">
        <v>6</v>
      </c>
      <c r="G6" s="120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8" t="s">
        <v>11</v>
      </c>
      <c r="B8" s="68">
        <v>1190.74</v>
      </c>
      <c r="C8" s="68">
        <v>1138.48</v>
      </c>
      <c r="D8" s="98">
        <f>(C8-B8)/B8*100</f>
        <v>-4.38886742697818</v>
      </c>
      <c r="E8" s="66" t="s">
        <v>12</v>
      </c>
      <c r="F8" s="66"/>
      <c r="G8" s="66"/>
      <c r="H8" s="73"/>
    </row>
    <row r="9" ht="24" customHeight="1" spans="1:8">
      <c r="A9" s="68" t="s">
        <v>13</v>
      </c>
      <c r="B9" s="68"/>
      <c r="C9" s="68"/>
      <c r="D9" s="73"/>
      <c r="E9" s="66" t="s">
        <v>14</v>
      </c>
      <c r="F9" s="66"/>
      <c r="G9" s="66"/>
      <c r="H9" s="73"/>
    </row>
    <row r="10" ht="24" customHeight="1" spans="1:8">
      <c r="A10" s="68" t="s">
        <v>15</v>
      </c>
      <c r="B10" s="68"/>
      <c r="C10" s="68"/>
      <c r="D10" s="68"/>
      <c r="E10" s="66" t="s">
        <v>16</v>
      </c>
      <c r="F10" s="66"/>
      <c r="G10" s="66"/>
      <c r="H10" s="73"/>
    </row>
    <row r="11" ht="24" customHeight="1" spans="1:8">
      <c r="A11" s="68" t="s">
        <v>17</v>
      </c>
      <c r="B11" s="68"/>
      <c r="C11" s="68"/>
      <c r="D11" s="68"/>
      <c r="E11" s="68" t="s">
        <v>18</v>
      </c>
      <c r="F11" s="68"/>
      <c r="G11" s="68"/>
      <c r="H11" s="73"/>
    </row>
    <row r="12" ht="24" customHeight="1" spans="1:8">
      <c r="A12" s="68"/>
      <c r="B12" s="68"/>
      <c r="C12" s="68"/>
      <c r="D12" s="68"/>
      <c r="E12" s="66" t="s">
        <v>19</v>
      </c>
      <c r="F12" s="66"/>
      <c r="G12" s="66"/>
      <c r="H12" s="73"/>
    </row>
    <row r="13" ht="24" customHeight="1" spans="1:8">
      <c r="A13" s="68"/>
      <c r="B13" s="68"/>
      <c r="C13" s="68"/>
      <c r="D13" s="68"/>
      <c r="E13" s="66" t="s">
        <v>20</v>
      </c>
      <c r="F13" s="66"/>
      <c r="G13" s="66"/>
      <c r="H13" s="73"/>
    </row>
    <row r="14" ht="24" customHeight="1" spans="1:8">
      <c r="A14" s="68"/>
      <c r="B14" s="68"/>
      <c r="C14" s="68"/>
      <c r="D14" s="68"/>
      <c r="E14" s="68" t="s">
        <v>21</v>
      </c>
      <c r="F14" s="68"/>
      <c r="G14" s="68"/>
      <c r="H14" s="68"/>
    </row>
    <row r="15" ht="24" customHeight="1" spans="1:8">
      <c r="A15" s="68"/>
      <c r="B15" s="68"/>
      <c r="C15" s="68"/>
      <c r="D15" s="68"/>
      <c r="E15" s="68" t="s">
        <v>22</v>
      </c>
      <c r="F15" s="121">
        <v>10.4</v>
      </c>
      <c r="G15" s="122">
        <v>11.26</v>
      </c>
      <c r="H15" s="104">
        <f>(G15-F15)/F15*100</f>
        <v>8.26923076923076</v>
      </c>
    </row>
    <row r="16" ht="24" customHeight="1" spans="1:8">
      <c r="A16" s="68"/>
      <c r="B16" s="68"/>
      <c r="C16" s="68"/>
      <c r="D16" s="68"/>
      <c r="E16" s="66" t="s">
        <v>23</v>
      </c>
      <c r="F16" s="123"/>
      <c r="G16" s="124">
        <v>3.38</v>
      </c>
      <c r="H16" s="104"/>
    </row>
    <row r="17" ht="24" customHeight="1" spans="1:8">
      <c r="A17" s="68"/>
      <c r="B17" s="68"/>
      <c r="C17" s="68"/>
      <c r="D17" s="68"/>
      <c r="E17" s="66" t="s">
        <v>24</v>
      </c>
      <c r="F17" s="123"/>
      <c r="G17" s="123"/>
      <c r="H17" s="104"/>
    </row>
    <row r="18" ht="24" customHeight="1" spans="1:8">
      <c r="A18" s="68"/>
      <c r="B18" s="68"/>
      <c r="C18" s="68"/>
      <c r="D18" s="68"/>
      <c r="E18" s="68" t="s">
        <v>25</v>
      </c>
      <c r="F18" s="122">
        <v>79.82</v>
      </c>
      <c r="G18" s="122">
        <v>69.34</v>
      </c>
      <c r="H18" s="104">
        <f>(G18-F18)/F18*100</f>
        <v>-13.1295414683037</v>
      </c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104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104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104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104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104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104"/>
    </row>
    <row r="25" ht="24" customHeight="1" spans="1:8">
      <c r="A25" s="68"/>
      <c r="B25" s="68"/>
      <c r="C25" s="68"/>
      <c r="D25" s="68"/>
      <c r="E25" s="68" t="s">
        <v>32</v>
      </c>
      <c r="F25" s="68">
        <v>1100.52</v>
      </c>
      <c r="G25" s="98">
        <v>1054.5</v>
      </c>
      <c r="H25" s="104">
        <f>(G25-F25)/F25*100</f>
        <v>-4.18165957910806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104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104"/>
    </row>
    <row r="28" ht="24" customHeight="1" spans="1:8">
      <c r="A28" s="68"/>
      <c r="B28" s="68"/>
      <c r="C28" s="68"/>
      <c r="D28" s="68"/>
      <c r="E28" s="93"/>
      <c r="F28" s="93"/>
      <c r="G28" s="93"/>
      <c r="H28" s="104"/>
    </row>
    <row r="29" ht="24" customHeight="1" spans="1:8">
      <c r="A29" s="64" t="s">
        <v>35</v>
      </c>
      <c r="B29" s="64">
        <f>SUM(B8:B28)</f>
        <v>1190.74</v>
      </c>
      <c r="C29" s="125">
        <f>SUM(C8:C28)</f>
        <v>1138.48</v>
      </c>
      <c r="D29" s="125">
        <f>SUM(D8:D28)</f>
        <v>-4.38886742697818</v>
      </c>
      <c r="E29" s="64" t="s">
        <v>36</v>
      </c>
      <c r="F29" s="64">
        <f>SUM(F8:F28)</f>
        <v>1190.74</v>
      </c>
      <c r="G29" s="125">
        <f>SUM(G15:G28)</f>
        <v>1138.48</v>
      </c>
      <c r="H29" s="104">
        <f>(G29-F29)/F29*100</f>
        <v>-4.38886742697818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6" workbookViewId="0">
      <selection activeCell="D24" sqref="D24"/>
    </sheetView>
  </sheetViews>
  <sheetFormatPr defaultColWidth="6.875" defaultRowHeight="11.25" outlineLevelCol="6"/>
  <cols>
    <col min="1" max="1" width="19.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5" t="s">
        <v>37</v>
      </c>
      <c r="B1" s="46"/>
      <c r="C1" s="46"/>
      <c r="D1" s="71"/>
      <c r="E1" s="71"/>
      <c r="F1" s="71"/>
      <c r="G1" s="71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2" t="s">
        <v>2</v>
      </c>
    </row>
    <row r="4" ht="26.25" customHeight="1" spans="1:7">
      <c r="A4" s="64" t="s">
        <v>39</v>
      </c>
      <c r="B4" s="64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60" customFormat="1" ht="47.25" customHeight="1" spans="1:7">
      <c r="A5" s="64" t="s">
        <v>44</v>
      </c>
      <c r="B5" s="64" t="s">
        <v>45</v>
      </c>
      <c r="C5" s="119"/>
      <c r="D5" s="118"/>
      <c r="E5" s="118"/>
      <c r="F5" s="118"/>
      <c r="G5" s="119"/>
    </row>
    <row r="6" s="60" customFormat="1" ht="25.5" customHeight="1" spans="1:7">
      <c r="A6" s="96">
        <v>208</v>
      </c>
      <c r="B6" s="66" t="s">
        <v>46</v>
      </c>
      <c r="C6" s="97">
        <f>D6</f>
        <v>11.26</v>
      </c>
      <c r="D6" s="73">
        <f>D7</f>
        <v>11.26</v>
      </c>
      <c r="E6" s="73"/>
      <c r="F6" s="73"/>
      <c r="G6" s="73"/>
    </row>
    <row r="7" s="60" customFormat="1" ht="25.5" customHeight="1" spans="1:7">
      <c r="A7" s="99">
        <v>20805</v>
      </c>
      <c r="B7" s="99" t="s">
        <v>47</v>
      </c>
      <c r="C7" s="97">
        <f t="shared" ref="C7:C21" si="0">D7</f>
        <v>11.26</v>
      </c>
      <c r="D7" s="73">
        <f>D8</f>
        <v>11.26</v>
      </c>
      <c r="E7" s="73"/>
      <c r="F7" s="73"/>
      <c r="G7" s="73"/>
    </row>
    <row r="8" s="60" customFormat="1" ht="25.5" customHeight="1" spans="1:7">
      <c r="A8" s="66">
        <v>2080505</v>
      </c>
      <c r="B8" s="100" t="s">
        <v>48</v>
      </c>
      <c r="C8" s="97">
        <f t="shared" si="0"/>
        <v>11.26</v>
      </c>
      <c r="D8" s="73">
        <v>11.26</v>
      </c>
      <c r="E8" s="73"/>
      <c r="F8" s="73"/>
      <c r="G8" s="73"/>
    </row>
    <row r="9" s="60" customFormat="1" ht="25.5" customHeight="1" spans="1:7">
      <c r="A9" s="96">
        <v>210</v>
      </c>
      <c r="B9" s="96" t="s">
        <v>49</v>
      </c>
      <c r="C9" s="97">
        <f t="shared" si="0"/>
        <v>3.38</v>
      </c>
      <c r="D9" s="73">
        <f>D10</f>
        <v>3.38</v>
      </c>
      <c r="E9" s="73"/>
      <c r="F9" s="73"/>
      <c r="G9" s="73"/>
    </row>
    <row r="10" s="60" customFormat="1" ht="25.5" customHeight="1" spans="1:7">
      <c r="A10" s="99">
        <v>21011</v>
      </c>
      <c r="B10" s="99" t="s">
        <v>50</v>
      </c>
      <c r="C10" s="97">
        <f t="shared" si="0"/>
        <v>3.38</v>
      </c>
      <c r="D10" s="73">
        <f>D11</f>
        <v>3.38</v>
      </c>
      <c r="E10" s="73"/>
      <c r="F10" s="73"/>
      <c r="G10" s="73"/>
    </row>
    <row r="11" s="60" customFormat="1" ht="25.5" customHeight="1" spans="1:7">
      <c r="A11" s="66">
        <v>2101102</v>
      </c>
      <c r="B11" s="100" t="s">
        <v>51</v>
      </c>
      <c r="C11" s="97">
        <f t="shared" si="0"/>
        <v>3.38</v>
      </c>
      <c r="D11" s="73">
        <v>3.38</v>
      </c>
      <c r="E11" s="73"/>
      <c r="F11" s="73"/>
      <c r="G11" s="73"/>
    </row>
    <row r="12" s="60" customFormat="1" ht="25.5" customHeight="1" spans="1:7">
      <c r="A12" s="96">
        <v>212</v>
      </c>
      <c r="B12" s="66" t="s">
        <v>52</v>
      </c>
      <c r="C12" s="97">
        <f t="shared" si="0"/>
        <v>69.34</v>
      </c>
      <c r="D12" s="73">
        <f>D13</f>
        <v>69.34</v>
      </c>
      <c r="E12" s="73"/>
      <c r="F12" s="73"/>
      <c r="G12" s="73"/>
    </row>
    <row r="13" s="60" customFormat="1" ht="25.5" customHeight="1" spans="1:7">
      <c r="A13" s="99">
        <v>21201</v>
      </c>
      <c r="B13" s="103" t="s">
        <v>53</v>
      </c>
      <c r="C13" s="97">
        <f t="shared" si="0"/>
        <v>69.34</v>
      </c>
      <c r="D13" s="73">
        <f>D14</f>
        <v>69.34</v>
      </c>
      <c r="E13" s="73"/>
      <c r="F13" s="73"/>
      <c r="G13" s="73"/>
    </row>
    <row r="14" customFormat="1" ht="25.5" customHeight="1" spans="1:7">
      <c r="A14" s="100">
        <v>2120199</v>
      </c>
      <c r="B14" s="73" t="s">
        <v>54</v>
      </c>
      <c r="C14" s="97">
        <f t="shared" si="0"/>
        <v>69.34</v>
      </c>
      <c r="D14" s="74">
        <v>69.34</v>
      </c>
      <c r="E14" s="74"/>
      <c r="F14" s="74"/>
      <c r="G14" s="74"/>
    </row>
    <row r="15" customFormat="1" ht="25.5" customHeight="1" spans="1:7">
      <c r="A15" s="96">
        <v>221</v>
      </c>
      <c r="B15" s="96" t="s">
        <v>55</v>
      </c>
      <c r="C15" s="97">
        <f t="shared" si="0"/>
        <v>1054.5</v>
      </c>
      <c r="D15" s="68">
        <f>D16+D18</f>
        <v>1054.5</v>
      </c>
      <c r="E15" s="68"/>
      <c r="F15" s="68"/>
      <c r="G15" s="68"/>
    </row>
    <row r="16" customFormat="1" ht="25.5" customHeight="1" spans="1:7">
      <c r="A16" s="99">
        <v>22101</v>
      </c>
      <c r="B16" s="64" t="s">
        <v>56</v>
      </c>
      <c r="C16" s="97">
        <f t="shared" si="0"/>
        <v>1050</v>
      </c>
      <c r="D16" s="68">
        <f>D17</f>
        <v>1050</v>
      </c>
      <c r="E16" s="68"/>
      <c r="F16" s="68"/>
      <c r="G16" s="68"/>
    </row>
    <row r="17" customFormat="1" ht="25.5" customHeight="1" spans="1:7">
      <c r="A17" s="100">
        <v>2210106</v>
      </c>
      <c r="B17" s="100" t="s">
        <v>57</v>
      </c>
      <c r="C17" s="97">
        <f t="shared" si="0"/>
        <v>1050</v>
      </c>
      <c r="D17" s="68">
        <v>1050</v>
      </c>
      <c r="E17" s="68"/>
      <c r="F17" s="68"/>
      <c r="G17" s="68"/>
    </row>
    <row r="18" customFormat="1" ht="25.5" customHeight="1" spans="1:7">
      <c r="A18" s="99">
        <v>22102</v>
      </c>
      <c r="B18" s="99" t="s">
        <v>58</v>
      </c>
      <c r="C18" s="97">
        <f t="shared" si="0"/>
        <v>4.5</v>
      </c>
      <c r="D18" s="104">
        <f>D19</f>
        <v>4.5</v>
      </c>
      <c r="E18" s="68"/>
      <c r="F18" s="68"/>
      <c r="G18" s="68"/>
    </row>
    <row r="19" ht="25.5" customHeight="1" spans="1:7">
      <c r="A19" s="100">
        <v>2210201</v>
      </c>
      <c r="B19" s="100" t="s">
        <v>59</v>
      </c>
      <c r="C19" s="97">
        <f t="shared" si="0"/>
        <v>4.5</v>
      </c>
      <c r="D19" s="104">
        <v>4.5</v>
      </c>
      <c r="E19" s="68"/>
      <c r="F19" s="68"/>
      <c r="G19" s="68"/>
    </row>
    <row r="20" ht="25.5" customHeight="1" spans="1:7">
      <c r="A20" s="69" t="s">
        <v>60</v>
      </c>
      <c r="B20" s="70"/>
      <c r="C20" s="97">
        <f t="shared" si="0"/>
        <v>1138.48</v>
      </c>
      <c r="D20" s="68">
        <f>D6+D9+D12+D15</f>
        <v>1138.48</v>
      </c>
      <c r="E20" s="68"/>
      <c r="F20" s="68"/>
      <c r="G20" s="68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0" workbookViewId="0">
      <selection activeCell="D25" sqref="D25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5" t="s">
        <v>61</v>
      </c>
      <c r="B1" s="46"/>
      <c r="C1" s="46"/>
      <c r="D1" s="71"/>
      <c r="E1" s="71"/>
    </row>
    <row r="2" ht="16.5" customHeight="1" spans="1:5">
      <c r="A2" s="46"/>
      <c r="B2" s="46"/>
      <c r="C2" s="46"/>
      <c r="D2" s="71"/>
      <c r="E2" s="71"/>
    </row>
    <row r="3" ht="29.25" customHeight="1" spans="1:5">
      <c r="A3" s="62" t="s">
        <v>62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63</v>
      </c>
      <c r="E5" s="115" t="s">
        <v>64</v>
      </c>
    </row>
    <row r="6" s="60" customFormat="1" ht="27.75" customHeight="1" spans="1:5">
      <c r="A6" s="64" t="s">
        <v>44</v>
      </c>
      <c r="B6" s="64" t="s">
        <v>45</v>
      </c>
      <c r="C6" s="116"/>
      <c r="D6" s="116"/>
      <c r="E6" s="116"/>
    </row>
    <row r="7" s="60" customFormat="1" ht="30" customHeight="1" spans="1:5">
      <c r="A7" s="96">
        <v>208</v>
      </c>
      <c r="B7" s="66" t="s">
        <v>46</v>
      </c>
      <c r="C7" s="97">
        <f>D7+E7</f>
        <v>11.26</v>
      </c>
      <c r="D7" s="73">
        <f t="shared" ref="D7:D11" si="0">D8</f>
        <v>11.26</v>
      </c>
      <c r="E7" s="73"/>
    </row>
    <row r="8" s="60" customFormat="1" ht="30" customHeight="1" spans="1:5">
      <c r="A8" s="99">
        <v>20805</v>
      </c>
      <c r="B8" s="99" t="s">
        <v>47</v>
      </c>
      <c r="C8" s="97">
        <f t="shared" ref="C8:C21" si="1">D8+E8</f>
        <v>11.26</v>
      </c>
      <c r="D8" s="73">
        <f t="shared" si="0"/>
        <v>11.26</v>
      </c>
      <c r="E8" s="73"/>
    </row>
    <row r="9" s="60" customFormat="1" ht="30" customHeight="1" spans="1:5">
      <c r="A9" s="66">
        <v>2080505</v>
      </c>
      <c r="B9" s="100" t="s">
        <v>48</v>
      </c>
      <c r="C9" s="97">
        <f t="shared" si="1"/>
        <v>11.26</v>
      </c>
      <c r="D9" s="73">
        <v>11.26</v>
      </c>
      <c r="E9" s="73"/>
    </row>
    <row r="10" s="60" customFormat="1" ht="30" customHeight="1" spans="1:5">
      <c r="A10" s="96">
        <v>210</v>
      </c>
      <c r="B10" s="96" t="s">
        <v>49</v>
      </c>
      <c r="C10" s="97">
        <f t="shared" si="1"/>
        <v>3.38</v>
      </c>
      <c r="D10" s="73">
        <f t="shared" si="0"/>
        <v>3.38</v>
      </c>
      <c r="E10" s="73"/>
    </row>
    <row r="11" s="60" customFormat="1" ht="30" customHeight="1" spans="1:5">
      <c r="A11" s="99">
        <v>21011</v>
      </c>
      <c r="B11" s="99" t="s">
        <v>50</v>
      </c>
      <c r="C11" s="97">
        <f t="shared" si="1"/>
        <v>3.38</v>
      </c>
      <c r="D11" s="73">
        <f t="shared" si="0"/>
        <v>3.38</v>
      </c>
      <c r="E11" s="73"/>
    </row>
    <row r="12" s="60" customFormat="1" ht="30" customHeight="1" spans="1:5">
      <c r="A12" s="66">
        <v>2101102</v>
      </c>
      <c r="B12" s="100" t="s">
        <v>51</v>
      </c>
      <c r="C12" s="97">
        <f t="shared" si="1"/>
        <v>3.38</v>
      </c>
      <c r="D12" s="73">
        <v>3.38</v>
      </c>
      <c r="E12" s="73"/>
    </row>
    <row r="13" s="60" customFormat="1" ht="30" customHeight="1" spans="1:5">
      <c r="A13" s="96">
        <v>212</v>
      </c>
      <c r="B13" s="66" t="s">
        <v>52</v>
      </c>
      <c r="C13" s="97">
        <f t="shared" si="1"/>
        <v>69.34</v>
      </c>
      <c r="D13" s="73">
        <f t="shared" ref="D13:D17" si="2">D14</f>
        <v>69.34</v>
      </c>
      <c r="E13" s="73"/>
    </row>
    <row r="14" s="60" customFormat="1" ht="30" customHeight="1" spans="1:5">
      <c r="A14" s="99">
        <v>21201</v>
      </c>
      <c r="B14" s="103" t="s">
        <v>53</v>
      </c>
      <c r="C14" s="97">
        <f t="shared" si="1"/>
        <v>69.34</v>
      </c>
      <c r="D14" s="73">
        <f t="shared" si="2"/>
        <v>69.34</v>
      </c>
      <c r="E14" s="73"/>
    </row>
    <row r="15" customFormat="1" ht="30" customHeight="1" spans="1:5">
      <c r="A15" s="100">
        <v>2120199</v>
      </c>
      <c r="B15" s="73" t="s">
        <v>54</v>
      </c>
      <c r="C15" s="97">
        <f t="shared" si="1"/>
        <v>69.34</v>
      </c>
      <c r="D15" s="74">
        <v>69.34</v>
      </c>
      <c r="E15" s="74"/>
    </row>
    <row r="16" customFormat="1" ht="30" customHeight="1" spans="1:5">
      <c r="A16" s="96">
        <v>221</v>
      </c>
      <c r="B16" s="96" t="s">
        <v>55</v>
      </c>
      <c r="C16" s="97">
        <f t="shared" si="1"/>
        <v>1054.5</v>
      </c>
      <c r="D16" s="68">
        <f>D17+D19</f>
        <v>4.5</v>
      </c>
      <c r="E16" s="68">
        <f>E17</f>
        <v>1050</v>
      </c>
    </row>
    <row r="17" customFormat="1" ht="30" customHeight="1" spans="1:5">
      <c r="A17" s="99">
        <v>22101</v>
      </c>
      <c r="B17" s="64" t="s">
        <v>56</v>
      </c>
      <c r="C17" s="97">
        <f t="shared" si="1"/>
        <v>1050</v>
      </c>
      <c r="D17" s="68"/>
      <c r="E17" s="68">
        <f>E18</f>
        <v>1050</v>
      </c>
    </row>
    <row r="18" ht="30" customHeight="1" spans="1:5">
      <c r="A18" s="100">
        <v>2210106</v>
      </c>
      <c r="B18" s="100" t="s">
        <v>57</v>
      </c>
      <c r="C18" s="97">
        <f t="shared" si="1"/>
        <v>1050</v>
      </c>
      <c r="D18" s="68"/>
      <c r="E18" s="68">
        <v>1050</v>
      </c>
    </row>
    <row r="19" ht="30" customHeight="1" spans="1:5">
      <c r="A19" s="99">
        <v>22102</v>
      </c>
      <c r="B19" s="99" t="s">
        <v>58</v>
      </c>
      <c r="C19" s="97">
        <f t="shared" si="1"/>
        <v>4.5</v>
      </c>
      <c r="D19" s="104">
        <f>D20</f>
        <v>4.5</v>
      </c>
      <c r="E19" s="68"/>
    </row>
    <row r="20" ht="30" customHeight="1" spans="1:5">
      <c r="A20" s="100">
        <v>2210201</v>
      </c>
      <c r="B20" s="100" t="s">
        <v>59</v>
      </c>
      <c r="C20" s="97">
        <f t="shared" si="1"/>
        <v>4.5</v>
      </c>
      <c r="D20" s="104">
        <v>4.5</v>
      </c>
      <c r="E20" s="68"/>
    </row>
    <row r="21" ht="30" customHeight="1" spans="1:5">
      <c r="A21" s="69" t="s">
        <v>60</v>
      </c>
      <c r="B21" s="70"/>
      <c r="C21" s="97">
        <f t="shared" si="1"/>
        <v>1138.48</v>
      </c>
      <c r="D21" s="68">
        <f>D7+D10+D13+D16</f>
        <v>88.48</v>
      </c>
      <c r="E21" s="68">
        <f>E7+E10+E13+E16</f>
        <v>1050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4" sqref="D24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65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7" t="s">
        <v>66</v>
      </c>
      <c r="B3" s="77"/>
      <c r="C3" s="77"/>
      <c r="D3" s="77"/>
      <c r="E3" s="77"/>
      <c r="F3" s="77"/>
    </row>
    <row r="4" ht="14.25" customHeight="1" spans="1:6">
      <c r="A4" s="110"/>
      <c r="B4" s="110"/>
      <c r="C4" s="110"/>
      <c r="D4" s="110"/>
      <c r="E4" s="110"/>
      <c r="F4" s="79" t="s">
        <v>2</v>
      </c>
    </row>
    <row r="5" ht="24" customHeight="1" spans="1:6">
      <c r="A5" s="126" t="s">
        <v>3</v>
      </c>
      <c r="B5" s="64"/>
      <c r="C5" s="126" t="s">
        <v>4</v>
      </c>
      <c r="D5" s="64"/>
      <c r="E5" s="64"/>
      <c r="F5" s="64"/>
    </row>
    <row r="6" ht="24" customHeight="1" spans="1:6">
      <c r="A6" s="126" t="s">
        <v>5</v>
      </c>
      <c r="B6" s="126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67</v>
      </c>
      <c r="E7" s="64" t="s">
        <v>40</v>
      </c>
      <c r="F7" s="64" t="s">
        <v>68</v>
      </c>
    </row>
    <row r="8" ht="28.5" customHeight="1" spans="1:6">
      <c r="A8" s="68" t="s">
        <v>11</v>
      </c>
      <c r="B8" s="73">
        <v>1138.48</v>
      </c>
      <c r="C8" s="66" t="s">
        <v>12</v>
      </c>
      <c r="D8" s="66"/>
      <c r="E8" s="66"/>
      <c r="F8" s="73"/>
    </row>
    <row r="9" ht="28.5" customHeight="1" spans="1:6">
      <c r="A9" s="68" t="s">
        <v>13</v>
      </c>
      <c r="B9" s="73"/>
      <c r="C9" s="66" t="s">
        <v>14</v>
      </c>
      <c r="D9" s="66"/>
      <c r="E9" s="66"/>
      <c r="F9" s="73"/>
    </row>
    <row r="10" ht="28.5" customHeight="1" spans="1:6">
      <c r="A10" s="68"/>
      <c r="B10" s="68"/>
      <c r="C10" s="66" t="s">
        <v>16</v>
      </c>
      <c r="D10" s="66"/>
      <c r="E10" s="66"/>
      <c r="F10" s="73"/>
    </row>
    <row r="11" ht="28.5" customHeight="1" spans="1:6">
      <c r="A11" s="68"/>
      <c r="B11" s="68"/>
      <c r="C11" s="68" t="s">
        <v>18</v>
      </c>
      <c r="D11" s="68"/>
      <c r="E11" s="68"/>
      <c r="F11" s="73"/>
    </row>
    <row r="12" ht="28.5" customHeight="1" spans="1:6">
      <c r="A12" s="68"/>
      <c r="B12" s="68"/>
      <c r="C12" s="66" t="s">
        <v>19</v>
      </c>
      <c r="D12" s="66"/>
      <c r="E12" s="66"/>
      <c r="F12" s="73"/>
    </row>
    <row r="13" ht="28.5" customHeight="1" spans="1:6">
      <c r="A13" s="68"/>
      <c r="B13" s="68"/>
      <c r="C13" s="66" t="s">
        <v>20</v>
      </c>
      <c r="D13" s="66"/>
      <c r="E13" s="66"/>
      <c r="F13" s="73"/>
    </row>
    <row r="14" ht="28.5" customHeight="1" spans="1:6">
      <c r="A14" s="68"/>
      <c r="B14" s="68"/>
      <c r="C14" s="68" t="s">
        <v>21</v>
      </c>
      <c r="D14" s="68"/>
      <c r="E14" s="68"/>
      <c r="F14" s="68"/>
    </row>
    <row r="15" ht="28.5" customHeight="1" spans="1:6">
      <c r="A15" s="68"/>
      <c r="B15" s="68"/>
      <c r="C15" s="68" t="s">
        <v>22</v>
      </c>
      <c r="D15" s="68">
        <f>E15</f>
        <v>11.26</v>
      </c>
      <c r="E15" s="68">
        <v>11.26</v>
      </c>
      <c r="F15" s="68"/>
    </row>
    <row r="16" ht="28.5" customHeight="1" spans="1:6">
      <c r="A16" s="68"/>
      <c r="B16" s="68"/>
      <c r="C16" s="66" t="s">
        <v>23</v>
      </c>
      <c r="D16" s="97">
        <f>E16</f>
        <v>3.38</v>
      </c>
      <c r="E16" s="97">
        <v>3.38</v>
      </c>
      <c r="F16" s="68"/>
    </row>
    <row r="17" ht="28.5" customHeight="1" spans="1:6">
      <c r="A17" s="68"/>
      <c r="B17" s="68"/>
      <c r="C17" s="66" t="s">
        <v>24</v>
      </c>
      <c r="D17" s="66"/>
      <c r="E17" s="66"/>
      <c r="F17" s="68"/>
    </row>
    <row r="18" ht="28.5" customHeight="1" spans="1:6">
      <c r="A18" s="68"/>
      <c r="B18" s="68"/>
      <c r="C18" s="68" t="s">
        <v>25</v>
      </c>
      <c r="D18" s="68">
        <f>E18</f>
        <v>69.34</v>
      </c>
      <c r="E18" s="68">
        <v>69.34</v>
      </c>
      <c r="F18" s="68"/>
    </row>
    <row r="19" ht="28.5" customHeight="1" spans="1:6">
      <c r="A19" s="68"/>
      <c r="B19" s="68"/>
      <c r="C19" s="68" t="s">
        <v>26</v>
      </c>
      <c r="D19" s="68"/>
      <c r="E19" s="68"/>
      <c r="F19" s="68"/>
    </row>
    <row r="20" ht="28.5" customHeight="1" spans="1:6">
      <c r="A20" s="68"/>
      <c r="B20" s="68"/>
      <c r="C20" s="68" t="s">
        <v>27</v>
      </c>
      <c r="D20" s="68"/>
      <c r="E20" s="68"/>
      <c r="F20" s="68"/>
    </row>
    <row r="21" ht="28.5" customHeight="1" spans="1:6">
      <c r="A21" s="68"/>
      <c r="B21" s="68"/>
      <c r="C21" s="68" t="s">
        <v>28</v>
      </c>
      <c r="D21" s="68"/>
      <c r="E21" s="68"/>
      <c r="F21" s="68"/>
    </row>
    <row r="22" ht="28.5" customHeight="1" spans="1:6">
      <c r="A22" s="68"/>
      <c r="B22" s="68"/>
      <c r="C22" s="68" t="s">
        <v>29</v>
      </c>
      <c r="D22" s="68"/>
      <c r="E22" s="68"/>
      <c r="F22" s="68"/>
    </row>
    <row r="23" ht="28.5" customHeight="1" spans="1:6">
      <c r="A23" s="68"/>
      <c r="B23" s="68"/>
      <c r="C23" s="68" t="s">
        <v>30</v>
      </c>
      <c r="D23" s="68"/>
      <c r="E23" s="68"/>
      <c r="F23" s="68"/>
    </row>
    <row r="24" ht="28.5" customHeight="1" spans="1:6">
      <c r="A24" s="68"/>
      <c r="B24" s="68"/>
      <c r="C24" s="68" t="s">
        <v>31</v>
      </c>
      <c r="D24" s="68"/>
      <c r="E24" s="68"/>
      <c r="F24" s="68"/>
    </row>
    <row r="25" ht="28.5" customHeight="1" spans="1:6">
      <c r="A25" s="68"/>
      <c r="B25" s="68"/>
      <c r="C25" s="68" t="s">
        <v>32</v>
      </c>
      <c r="D25" s="68">
        <f>E25</f>
        <v>1054.5</v>
      </c>
      <c r="E25" s="68">
        <v>1054.5</v>
      </c>
      <c r="F25" s="68"/>
    </row>
    <row r="26" ht="28.5" customHeight="1" spans="1:6">
      <c r="A26" s="68"/>
      <c r="B26" s="68"/>
      <c r="C26" s="68" t="s">
        <v>33</v>
      </c>
      <c r="D26" s="68"/>
      <c r="E26" s="68"/>
      <c r="F26" s="68"/>
    </row>
    <row r="27" ht="28.5" customHeight="1" spans="1:6">
      <c r="A27" s="68"/>
      <c r="B27" s="68"/>
      <c r="C27" s="68" t="s">
        <v>34</v>
      </c>
      <c r="D27" s="68"/>
      <c r="E27" s="68"/>
      <c r="F27" s="68"/>
    </row>
    <row r="28" ht="28.5" customHeight="1" spans="1:6">
      <c r="A28" s="68"/>
      <c r="B28" s="68"/>
      <c r="C28" s="68"/>
      <c r="D28" s="68"/>
      <c r="E28" s="68"/>
      <c r="F28" s="68"/>
    </row>
    <row r="29" ht="28.5" customHeight="1" spans="1:6">
      <c r="A29" s="64" t="s">
        <v>35</v>
      </c>
      <c r="B29" s="111">
        <f>SUM(B8:B28)</f>
        <v>1138.48</v>
      </c>
      <c r="C29" s="64" t="s">
        <v>36</v>
      </c>
      <c r="D29" s="111">
        <f>SUM(D8:D28)</f>
        <v>1138.48</v>
      </c>
      <c r="E29" s="111">
        <f>SUM(E8:E28)</f>
        <v>1138.48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B13" workbookViewId="0">
      <selection activeCell="I19" sqref="I19"/>
    </sheetView>
  </sheetViews>
  <sheetFormatPr defaultColWidth="6.875" defaultRowHeight="11.25"/>
  <cols>
    <col min="1" max="1" width="9.875" style="61" customWidth="1"/>
    <col min="2" max="2" width="21.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5" t="s">
        <v>69</v>
      </c>
      <c r="B1" s="46"/>
      <c r="C1" s="46"/>
      <c r="D1" s="46"/>
      <c r="E1" s="46"/>
      <c r="F1" s="46"/>
      <c r="G1" s="46"/>
      <c r="H1" s="46"/>
      <c r="I1" s="71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1"/>
      <c r="J2" s="71"/>
      <c r="K2" s="71"/>
    </row>
    <row r="3" ht="29.25" customHeight="1" spans="1:11">
      <c r="A3" s="62" t="s">
        <v>70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71</v>
      </c>
      <c r="D5" s="64"/>
      <c r="E5" s="64"/>
      <c r="F5" s="64" t="s">
        <v>72</v>
      </c>
      <c r="G5" s="64"/>
      <c r="H5" s="64"/>
      <c r="I5" s="64" t="s">
        <v>73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60</v>
      </c>
      <c r="D6" s="64" t="s">
        <v>63</v>
      </c>
      <c r="E6" s="64" t="s">
        <v>64</v>
      </c>
      <c r="F6" s="64" t="s">
        <v>60</v>
      </c>
      <c r="G6" s="64" t="s">
        <v>63</v>
      </c>
      <c r="H6" s="64" t="s">
        <v>64</v>
      </c>
      <c r="I6" s="64" t="s">
        <v>60</v>
      </c>
      <c r="J6" s="64" t="s">
        <v>63</v>
      </c>
      <c r="K6" s="64" t="s">
        <v>64</v>
      </c>
    </row>
    <row r="7" s="60" customFormat="1" ht="30.75" customHeight="1" spans="1:11">
      <c r="A7" s="96">
        <v>208</v>
      </c>
      <c r="B7" s="66" t="s">
        <v>46</v>
      </c>
      <c r="C7" s="97">
        <f>D7+E7</f>
        <v>10.4</v>
      </c>
      <c r="D7" s="98">
        <f>D8</f>
        <v>10.4</v>
      </c>
      <c r="E7" s="66"/>
      <c r="F7" s="97">
        <f>G7+H7</f>
        <v>11.26</v>
      </c>
      <c r="G7" s="73">
        <f t="shared" ref="G7:G11" si="0">G8</f>
        <v>11.26</v>
      </c>
      <c r="H7" s="73"/>
      <c r="I7" s="98">
        <f>J7+K7</f>
        <v>8.26923076923076</v>
      </c>
      <c r="J7" s="98">
        <f>(G7-D7)/D7*100</f>
        <v>8.26923076923076</v>
      </c>
      <c r="K7" s="104"/>
    </row>
    <row r="8" s="60" customFormat="1" ht="30.75" customHeight="1" spans="1:11">
      <c r="A8" s="99">
        <v>20805</v>
      </c>
      <c r="B8" s="99" t="s">
        <v>47</v>
      </c>
      <c r="C8" s="97">
        <f t="shared" ref="C8:C21" si="1">D8+E8</f>
        <v>10.4</v>
      </c>
      <c r="D8" s="98">
        <f>D9</f>
        <v>10.4</v>
      </c>
      <c r="E8" s="66"/>
      <c r="F8" s="97">
        <f t="shared" ref="F8:F21" si="2">G8+H8</f>
        <v>11.26</v>
      </c>
      <c r="G8" s="73">
        <f t="shared" si="0"/>
        <v>11.26</v>
      </c>
      <c r="H8" s="73"/>
      <c r="I8" s="98">
        <f t="shared" ref="I8:I20" si="3">J8+K8</f>
        <v>8.26923076923076</v>
      </c>
      <c r="J8" s="98">
        <f t="shared" ref="J8:J21" si="4">(G8-D8)/D8*100</f>
        <v>8.26923076923076</v>
      </c>
      <c r="K8" s="104"/>
    </row>
    <row r="9" s="60" customFormat="1" ht="30.75" customHeight="1" spans="1:11">
      <c r="A9" s="66">
        <v>2080505</v>
      </c>
      <c r="B9" s="100" t="s">
        <v>48</v>
      </c>
      <c r="C9" s="97">
        <f t="shared" si="1"/>
        <v>10.4</v>
      </c>
      <c r="D9" s="98">
        <v>10.4</v>
      </c>
      <c r="E9" s="66"/>
      <c r="F9" s="97">
        <f t="shared" si="2"/>
        <v>11.26</v>
      </c>
      <c r="G9" s="73">
        <v>11.26</v>
      </c>
      <c r="H9" s="73"/>
      <c r="I9" s="98">
        <f t="shared" si="3"/>
        <v>8.26923076923076</v>
      </c>
      <c r="J9" s="98">
        <f t="shared" si="4"/>
        <v>8.26923076923076</v>
      </c>
      <c r="K9" s="104"/>
    </row>
    <row r="10" s="60" customFormat="1" ht="30.75" customHeight="1" spans="1:11">
      <c r="A10" s="96">
        <v>210</v>
      </c>
      <c r="B10" s="96" t="s">
        <v>49</v>
      </c>
      <c r="C10" s="97">
        <f t="shared" si="1"/>
        <v>0</v>
      </c>
      <c r="D10" s="66"/>
      <c r="E10" s="66"/>
      <c r="F10" s="97">
        <f t="shared" si="2"/>
        <v>3.38</v>
      </c>
      <c r="G10" s="73">
        <f t="shared" si="0"/>
        <v>3.38</v>
      </c>
      <c r="H10" s="73"/>
      <c r="I10" s="98">
        <f t="shared" si="3"/>
        <v>0</v>
      </c>
      <c r="J10" s="98"/>
      <c r="K10" s="104"/>
    </row>
    <row r="11" s="60" customFormat="1" ht="30.75" customHeight="1" spans="1:11">
      <c r="A11" s="99">
        <v>21011</v>
      </c>
      <c r="B11" s="99" t="s">
        <v>50</v>
      </c>
      <c r="C11" s="97">
        <f t="shared" si="1"/>
        <v>0</v>
      </c>
      <c r="D11" s="101"/>
      <c r="E11" s="101"/>
      <c r="F11" s="97">
        <f t="shared" si="2"/>
        <v>3.38</v>
      </c>
      <c r="G11" s="73">
        <f t="shared" si="0"/>
        <v>3.38</v>
      </c>
      <c r="H11" s="73"/>
      <c r="I11" s="98">
        <f t="shared" si="3"/>
        <v>0</v>
      </c>
      <c r="J11" s="98"/>
      <c r="K11" s="104"/>
    </row>
    <row r="12" s="60" customFormat="1" ht="30.75" customHeight="1" spans="1:11">
      <c r="A12" s="66">
        <v>2101102</v>
      </c>
      <c r="B12" s="100" t="s">
        <v>51</v>
      </c>
      <c r="C12" s="97">
        <f t="shared" si="1"/>
        <v>0</v>
      </c>
      <c r="D12" s="101"/>
      <c r="E12" s="101"/>
      <c r="F12" s="97">
        <f t="shared" si="2"/>
        <v>3.38</v>
      </c>
      <c r="G12" s="73">
        <v>3.38</v>
      </c>
      <c r="H12" s="73"/>
      <c r="I12" s="98">
        <f t="shared" si="3"/>
        <v>0</v>
      </c>
      <c r="J12" s="98"/>
      <c r="K12" s="104"/>
    </row>
    <row r="13" s="60" customFormat="1" ht="30.75" customHeight="1" spans="1:11">
      <c r="A13" s="96">
        <v>212</v>
      </c>
      <c r="B13" s="66" t="s">
        <v>52</v>
      </c>
      <c r="C13" s="97">
        <f t="shared" si="1"/>
        <v>79.82</v>
      </c>
      <c r="D13" s="102">
        <f>D14</f>
        <v>64.82</v>
      </c>
      <c r="E13" s="102">
        <f>E14</f>
        <v>15</v>
      </c>
      <c r="F13" s="97">
        <f t="shared" si="2"/>
        <v>69.34</v>
      </c>
      <c r="G13" s="73">
        <f>G14</f>
        <v>69.34</v>
      </c>
      <c r="H13" s="73"/>
      <c r="I13" s="98">
        <f t="shared" si="3"/>
        <v>-93.0268435668004</v>
      </c>
      <c r="J13" s="98">
        <f t="shared" si="4"/>
        <v>6.97315643319965</v>
      </c>
      <c r="K13" s="104">
        <f t="shared" ref="K13:K18" si="5">(H13-E13)/E13*100</f>
        <v>-100</v>
      </c>
    </row>
    <row r="14" s="60" customFormat="1" ht="30.75" customHeight="1" spans="1:11">
      <c r="A14" s="99">
        <v>21201</v>
      </c>
      <c r="B14" s="103" t="s">
        <v>53</v>
      </c>
      <c r="C14" s="97">
        <f t="shared" si="1"/>
        <v>79.82</v>
      </c>
      <c r="D14" s="98">
        <f>D15</f>
        <v>64.82</v>
      </c>
      <c r="E14" s="98">
        <f>E15</f>
        <v>15</v>
      </c>
      <c r="F14" s="97">
        <f t="shared" si="2"/>
        <v>69.34</v>
      </c>
      <c r="G14" s="73">
        <f>G15</f>
        <v>69.34</v>
      </c>
      <c r="H14" s="73"/>
      <c r="I14" s="98">
        <f t="shared" si="3"/>
        <v>-93.0268435668004</v>
      </c>
      <c r="J14" s="98">
        <f t="shared" si="4"/>
        <v>6.97315643319965</v>
      </c>
      <c r="K14" s="104">
        <f t="shared" si="5"/>
        <v>-100</v>
      </c>
    </row>
    <row r="15" s="60" customFormat="1" ht="30.75" customHeight="1" spans="1:11">
      <c r="A15" s="100">
        <v>2120199</v>
      </c>
      <c r="B15" s="73" t="s">
        <v>54</v>
      </c>
      <c r="C15" s="97">
        <f t="shared" si="1"/>
        <v>79.82</v>
      </c>
      <c r="D15" s="98">
        <v>64.82</v>
      </c>
      <c r="E15" s="98">
        <v>15</v>
      </c>
      <c r="F15" s="97">
        <f t="shared" si="2"/>
        <v>69.34</v>
      </c>
      <c r="G15" s="74">
        <v>69.34</v>
      </c>
      <c r="H15" s="74"/>
      <c r="I15" s="98">
        <f t="shared" si="3"/>
        <v>-93.0268435668004</v>
      </c>
      <c r="J15" s="98">
        <f t="shared" si="4"/>
        <v>6.97315643319965</v>
      </c>
      <c r="K15" s="104">
        <f t="shared" si="5"/>
        <v>-100</v>
      </c>
    </row>
    <row r="16" s="60" customFormat="1" ht="30.75" customHeight="1" spans="1:11">
      <c r="A16" s="96">
        <v>221</v>
      </c>
      <c r="B16" s="96" t="s">
        <v>55</v>
      </c>
      <c r="C16" s="97">
        <f t="shared" si="1"/>
        <v>1100.52</v>
      </c>
      <c r="D16" s="104">
        <f>D17+D19</f>
        <v>4.16</v>
      </c>
      <c r="E16" s="98">
        <f>E17+E19</f>
        <v>1096.36</v>
      </c>
      <c r="F16" s="97">
        <f t="shared" si="2"/>
        <v>1054.5</v>
      </c>
      <c r="G16" s="68">
        <f>G17+G19</f>
        <v>4.5</v>
      </c>
      <c r="H16" s="68">
        <f>H17</f>
        <v>1050</v>
      </c>
      <c r="I16" s="98">
        <f t="shared" si="3"/>
        <v>3.94453885164054</v>
      </c>
      <c r="J16" s="98">
        <f t="shared" si="4"/>
        <v>8.17307692307692</v>
      </c>
      <c r="K16" s="104">
        <f t="shared" si="5"/>
        <v>-4.22853807143638</v>
      </c>
    </row>
    <row r="17" customFormat="1" ht="30.75" customHeight="1" spans="1:11">
      <c r="A17" s="99">
        <v>22101</v>
      </c>
      <c r="B17" s="64" t="s">
        <v>56</v>
      </c>
      <c r="C17" s="97">
        <f t="shared" si="1"/>
        <v>1096.36</v>
      </c>
      <c r="D17" s="68">
        <f>D18</f>
        <v>0</v>
      </c>
      <c r="E17" s="98">
        <f>E18</f>
        <v>1096.36</v>
      </c>
      <c r="F17" s="97">
        <f t="shared" si="2"/>
        <v>1050</v>
      </c>
      <c r="G17" s="68"/>
      <c r="H17" s="68">
        <f>H18</f>
        <v>1050</v>
      </c>
      <c r="I17" s="98">
        <f t="shared" si="3"/>
        <v>-4.22853807143638</v>
      </c>
      <c r="J17" s="98"/>
      <c r="K17" s="104">
        <f t="shared" si="5"/>
        <v>-4.22853807143638</v>
      </c>
    </row>
    <row r="18" ht="30.75" customHeight="1" spans="1:11">
      <c r="A18" s="100">
        <v>2210106</v>
      </c>
      <c r="B18" s="100" t="s">
        <v>57</v>
      </c>
      <c r="C18" s="97">
        <f t="shared" si="1"/>
        <v>1096.36</v>
      </c>
      <c r="D18" s="66"/>
      <c r="E18" s="98">
        <v>1096.36</v>
      </c>
      <c r="F18" s="97">
        <f t="shared" si="2"/>
        <v>1050</v>
      </c>
      <c r="G18" s="68"/>
      <c r="H18" s="68">
        <v>1050</v>
      </c>
      <c r="I18" s="98">
        <f t="shared" si="3"/>
        <v>-4.22853807143638</v>
      </c>
      <c r="J18" s="98"/>
      <c r="K18" s="104">
        <f t="shared" si="5"/>
        <v>-4.22853807143638</v>
      </c>
    </row>
    <row r="19" ht="30.75" customHeight="1" spans="1:11">
      <c r="A19" s="99">
        <v>22102</v>
      </c>
      <c r="B19" s="99" t="s">
        <v>58</v>
      </c>
      <c r="C19" s="97">
        <f t="shared" si="1"/>
        <v>4.16</v>
      </c>
      <c r="D19" s="98">
        <f>D20</f>
        <v>4.16</v>
      </c>
      <c r="E19" s="66"/>
      <c r="F19" s="97">
        <f t="shared" si="2"/>
        <v>4.5</v>
      </c>
      <c r="G19" s="104">
        <f>G20</f>
        <v>4.5</v>
      </c>
      <c r="H19" s="68"/>
      <c r="I19" s="98"/>
      <c r="J19" s="98">
        <f t="shared" si="4"/>
        <v>8.17307692307692</v>
      </c>
      <c r="K19" s="104"/>
    </row>
    <row r="20" ht="30.75" customHeight="1" spans="1:11">
      <c r="A20" s="100">
        <v>2210201</v>
      </c>
      <c r="B20" s="100" t="s">
        <v>59</v>
      </c>
      <c r="C20" s="97">
        <f t="shared" si="1"/>
        <v>4.16</v>
      </c>
      <c r="D20" s="98">
        <v>4.16</v>
      </c>
      <c r="E20" s="66"/>
      <c r="F20" s="97">
        <f t="shared" si="2"/>
        <v>4.5</v>
      </c>
      <c r="G20" s="104">
        <v>4.5</v>
      </c>
      <c r="H20" s="68"/>
      <c r="I20" s="98"/>
      <c r="J20" s="98">
        <f t="shared" si="4"/>
        <v>8.17307692307692</v>
      </c>
      <c r="K20" s="104"/>
    </row>
    <row r="21" ht="30.75" customHeight="1" spans="1:11">
      <c r="A21" s="105" t="s">
        <v>60</v>
      </c>
      <c r="B21" s="106"/>
      <c r="C21" s="97">
        <f t="shared" si="1"/>
        <v>1190.74</v>
      </c>
      <c r="D21" s="97">
        <f>D7+D10+D13+D16</f>
        <v>79.38</v>
      </c>
      <c r="E21" s="97">
        <f>E7+E10+E13+E16</f>
        <v>1111.36</v>
      </c>
      <c r="F21" s="97">
        <f t="shared" si="2"/>
        <v>1138.48</v>
      </c>
      <c r="G21" s="97">
        <f>G7+G10+G13+G16</f>
        <v>88.48</v>
      </c>
      <c r="H21" s="97">
        <f>H7+H10+H13+H16</f>
        <v>1050</v>
      </c>
      <c r="I21" s="97">
        <f>(F21-C21)/C21*100</f>
        <v>-4.38886742697818</v>
      </c>
      <c r="J21" s="98">
        <f t="shared" si="4"/>
        <v>11.4638447971781</v>
      </c>
      <c r="K21" s="104">
        <f>(H21-E21)/E21*100</f>
        <v>-5.52116325942988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C55" sqref="C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74</v>
      </c>
      <c r="B1" s="88"/>
      <c r="C1" s="88"/>
    </row>
    <row r="2" ht="44.25" customHeight="1" spans="1:5">
      <c r="A2" s="89" t="s">
        <v>75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76</v>
      </c>
      <c r="B4" s="92" t="s">
        <v>6</v>
      </c>
      <c r="C4" s="92" t="s">
        <v>77</v>
      </c>
    </row>
    <row r="5" ht="22.5" customHeight="1" spans="1:3">
      <c r="A5" s="93" t="s">
        <v>78</v>
      </c>
      <c r="B5" s="93">
        <f>SUM(B6:B16)</f>
        <v>85.11</v>
      </c>
      <c r="C5" s="93"/>
    </row>
    <row r="6" ht="22.5" customHeight="1" spans="1:3">
      <c r="A6" s="93" t="s">
        <v>79</v>
      </c>
      <c r="B6" s="93">
        <v>30.58</v>
      </c>
      <c r="C6" s="93"/>
    </row>
    <row r="7" ht="22.5" customHeight="1" spans="1:3">
      <c r="A7" s="93" t="s">
        <v>80</v>
      </c>
      <c r="B7" s="93">
        <v>4.87</v>
      </c>
      <c r="C7" s="93"/>
    </row>
    <row r="8" ht="22.5" customHeight="1" spans="1:3">
      <c r="A8" s="93" t="s">
        <v>81</v>
      </c>
      <c r="B8" s="93">
        <v>2.54</v>
      </c>
      <c r="C8" s="93"/>
    </row>
    <row r="9" ht="22.5" customHeight="1" spans="1:3">
      <c r="A9" s="93" t="s">
        <v>82</v>
      </c>
      <c r="B9" s="93">
        <v>22.01</v>
      </c>
      <c r="C9" s="93"/>
    </row>
    <row r="10" ht="22.5" customHeight="1" spans="1:3">
      <c r="A10" s="93" t="s">
        <v>83</v>
      </c>
      <c r="B10" s="93">
        <v>11.26</v>
      </c>
      <c r="C10" s="93"/>
    </row>
    <row r="11" ht="22.5" customHeight="1" spans="1:3">
      <c r="A11" s="93" t="s">
        <v>84</v>
      </c>
      <c r="B11" s="93"/>
      <c r="C11" s="93"/>
    </row>
    <row r="12" ht="22.5" customHeight="1" spans="1:3">
      <c r="A12" s="93" t="s">
        <v>85</v>
      </c>
      <c r="B12" s="93">
        <v>3.38</v>
      </c>
      <c r="C12" s="93"/>
    </row>
    <row r="13" ht="22.5" customHeight="1" spans="1:3">
      <c r="A13" s="93" t="s">
        <v>86</v>
      </c>
      <c r="B13" s="93"/>
      <c r="C13" s="93"/>
    </row>
    <row r="14" ht="22.5" customHeight="1" spans="1:3">
      <c r="A14" s="93" t="s">
        <v>87</v>
      </c>
      <c r="B14" s="93">
        <v>0.33</v>
      </c>
      <c r="C14" s="93"/>
    </row>
    <row r="15" ht="22.5" customHeight="1" spans="1:3">
      <c r="A15" s="93" t="s">
        <v>88</v>
      </c>
      <c r="B15" s="93">
        <v>4.5</v>
      </c>
      <c r="C15" s="93"/>
    </row>
    <row r="16" ht="22.5" customHeight="1" spans="1:3">
      <c r="A16" s="93" t="s">
        <v>89</v>
      </c>
      <c r="B16" s="93">
        <v>5.64</v>
      </c>
      <c r="C16" s="93"/>
    </row>
    <row r="17" ht="22.5" customHeight="1" spans="1:3">
      <c r="A17" s="93" t="s">
        <v>90</v>
      </c>
      <c r="B17" s="93">
        <f>SUM(B18:B44)</f>
        <v>3.37</v>
      </c>
      <c r="C17" s="93"/>
    </row>
    <row r="18" ht="22.5" customHeight="1" spans="1:3">
      <c r="A18" s="93" t="s">
        <v>91</v>
      </c>
      <c r="B18" s="93">
        <v>1.6</v>
      </c>
      <c r="C18" s="93"/>
    </row>
    <row r="19" ht="22.5" customHeight="1" spans="1:3">
      <c r="A19" s="93" t="s">
        <v>92</v>
      </c>
      <c r="B19" s="93"/>
      <c r="C19" s="93"/>
    </row>
    <row r="20" ht="22.5" customHeight="1" spans="1:3">
      <c r="A20" s="93" t="s">
        <v>93</v>
      </c>
      <c r="B20" s="93"/>
      <c r="C20" s="93"/>
    </row>
    <row r="21" ht="22.5" customHeight="1" spans="1:3">
      <c r="A21" s="93" t="s">
        <v>94</v>
      </c>
      <c r="B21" s="93"/>
      <c r="C21" s="93"/>
    </row>
    <row r="22" ht="22.5" customHeight="1" spans="1:3">
      <c r="A22" s="93" t="s">
        <v>95</v>
      </c>
      <c r="B22" s="93"/>
      <c r="C22" s="93"/>
    </row>
    <row r="23" ht="22.5" customHeight="1" spans="1:3">
      <c r="A23" s="93" t="s">
        <v>96</v>
      </c>
      <c r="B23" s="93"/>
      <c r="C23" s="93"/>
    </row>
    <row r="24" ht="22.5" customHeight="1" spans="1:3">
      <c r="A24" s="93" t="s">
        <v>97</v>
      </c>
      <c r="B24" s="93">
        <v>0.1</v>
      </c>
      <c r="C24" s="93"/>
    </row>
    <row r="25" ht="22.5" customHeight="1" spans="1:3">
      <c r="A25" s="93" t="s">
        <v>98</v>
      </c>
      <c r="B25" s="93"/>
      <c r="C25" s="93"/>
    </row>
    <row r="26" ht="22.5" customHeight="1" spans="1:3">
      <c r="A26" s="93" t="s">
        <v>99</v>
      </c>
      <c r="B26" s="93"/>
      <c r="C26" s="93"/>
    </row>
    <row r="27" ht="22.5" customHeight="1" spans="1:3">
      <c r="A27" s="93" t="s">
        <v>100</v>
      </c>
      <c r="B27" s="93"/>
      <c r="C27" s="93"/>
    </row>
    <row r="28" ht="22.5" customHeight="1" spans="1:3">
      <c r="A28" s="93" t="s">
        <v>101</v>
      </c>
      <c r="B28" s="93"/>
      <c r="C28" s="93"/>
    </row>
    <row r="29" ht="22.5" customHeight="1" spans="1:3">
      <c r="A29" s="93" t="s">
        <v>102</v>
      </c>
      <c r="B29" s="93">
        <v>0.4</v>
      </c>
      <c r="C29" s="93"/>
    </row>
    <row r="30" ht="22.5" customHeight="1" spans="1:3">
      <c r="A30" s="93" t="s">
        <v>103</v>
      </c>
      <c r="B30" s="93"/>
      <c r="C30" s="93"/>
    </row>
    <row r="31" ht="22.5" customHeight="1" spans="1:3">
      <c r="A31" s="93" t="s">
        <v>104</v>
      </c>
      <c r="B31" s="93"/>
      <c r="C31" s="93"/>
    </row>
    <row r="32" ht="22.5" customHeight="1" spans="1:3">
      <c r="A32" s="93" t="s">
        <v>105</v>
      </c>
      <c r="B32" s="93"/>
      <c r="C32" s="93"/>
    </row>
    <row r="33" ht="22.5" customHeight="1" spans="1:3">
      <c r="A33" s="93" t="s">
        <v>106</v>
      </c>
      <c r="B33" s="93"/>
      <c r="C33" s="93"/>
    </row>
    <row r="34" ht="22.5" customHeight="1" spans="1:3">
      <c r="A34" s="93" t="s">
        <v>107</v>
      </c>
      <c r="B34" s="93"/>
      <c r="C34" s="93"/>
    </row>
    <row r="35" ht="22.5" customHeight="1" spans="1:3">
      <c r="A35" s="93" t="s">
        <v>108</v>
      </c>
      <c r="B35" s="93"/>
      <c r="C35" s="93"/>
    </row>
    <row r="36" ht="22.5" customHeight="1" spans="1:3">
      <c r="A36" s="93" t="s">
        <v>109</v>
      </c>
      <c r="B36" s="93"/>
      <c r="C36" s="93"/>
    </row>
    <row r="37" ht="22.5" customHeight="1" spans="1:3">
      <c r="A37" s="93" t="s">
        <v>110</v>
      </c>
      <c r="B37" s="93"/>
      <c r="C37" s="93"/>
    </row>
    <row r="38" ht="22.5" customHeight="1" spans="1:3">
      <c r="A38" s="93" t="s">
        <v>111</v>
      </c>
      <c r="B38" s="93"/>
      <c r="C38" s="93"/>
    </row>
    <row r="39" ht="22.5" customHeight="1" spans="1:3">
      <c r="A39" s="93" t="s">
        <v>112</v>
      </c>
      <c r="B39" s="93"/>
      <c r="C39" s="93"/>
    </row>
    <row r="40" ht="22.5" customHeight="1" spans="1:3">
      <c r="A40" s="93" t="s">
        <v>113</v>
      </c>
      <c r="B40" s="93">
        <v>1.07</v>
      </c>
      <c r="C40" s="93"/>
    </row>
    <row r="41" ht="22.5" customHeight="1" spans="1:3">
      <c r="A41" s="93" t="s">
        <v>114</v>
      </c>
      <c r="B41" s="93"/>
      <c r="C41" s="93"/>
    </row>
    <row r="42" ht="22.5" customHeight="1" spans="1:3">
      <c r="A42" s="93" t="s">
        <v>115</v>
      </c>
      <c r="B42" s="93"/>
      <c r="C42" s="93"/>
    </row>
    <row r="43" ht="22.5" customHeight="1" spans="1:3">
      <c r="A43" s="93" t="s">
        <v>116</v>
      </c>
      <c r="B43" s="93"/>
      <c r="C43" s="93"/>
    </row>
    <row r="44" ht="22.5" customHeight="1" spans="1:3">
      <c r="A44" s="94" t="s">
        <v>117</v>
      </c>
      <c r="B44" s="93">
        <v>0.2</v>
      </c>
      <c r="C44" s="93"/>
    </row>
    <row r="45" ht="22.5" customHeight="1" spans="1:3">
      <c r="A45" s="93" t="s">
        <v>118</v>
      </c>
      <c r="B45" s="93"/>
      <c r="C45" s="93"/>
    </row>
    <row r="46" ht="22.5" customHeight="1" spans="1:3">
      <c r="A46" s="93" t="s">
        <v>119</v>
      </c>
      <c r="B46" s="93"/>
      <c r="C46" s="93"/>
    </row>
    <row r="47" ht="22.5" customHeight="1" spans="1:3">
      <c r="A47" s="93" t="s">
        <v>120</v>
      </c>
      <c r="B47" s="93"/>
      <c r="C47" s="93"/>
    </row>
    <row r="48" ht="22.5" customHeight="1" spans="1:3">
      <c r="A48" s="93" t="s">
        <v>121</v>
      </c>
      <c r="B48" s="93"/>
      <c r="C48" s="93"/>
    </row>
    <row r="49" ht="22.5" customHeight="1" spans="1:3">
      <c r="A49" s="93" t="s">
        <v>122</v>
      </c>
      <c r="B49" s="93"/>
      <c r="C49" s="93"/>
    </row>
    <row r="50" ht="22.5" customHeight="1" spans="1:3">
      <c r="A50" s="93" t="s">
        <v>123</v>
      </c>
      <c r="B50" s="93"/>
      <c r="C50" s="93"/>
    </row>
    <row r="51" ht="22.5" customHeight="1" spans="1:3">
      <c r="A51" s="93" t="s">
        <v>124</v>
      </c>
      <c r="B51" s="93"/>
      <c r="C51" s="93"/>
    </row>
    <row r="52" ht="22.5" customHeight="1" spans="1:3">
      <c r="A52" s="93" t="s">
        <v>125</v>
      </c>
      <c r="B52" s="93"/>
      <c r="C52" s="93"/>
    </row>
    <row r="53" ht="22.5" customHeight="1" spans="1:3">
      <c r="A53" s="93" t="s">
        <v>126</v>
      </c>
      <c r="B53" s="93"/>
      <c r="C53" s="93"/>
    </row>
    <row r="54" ht="22.5" customHeight="1" spans="1:3">
      <c r="A54" s="93" t="s">
        <v>127</v>
      </c>
      <c r="B54" s="93"/>
      <c r="C54" s="93"/>
    </row>
    <row r="55" ht="22.5" customHeight="1" spans="1:3">
      <c r="A55" s="93" t="s">
        <v>128</v>
      </c>
      <c r="B55" s="93"/>
      <c r="C55" s="93"/>
    </row>
    <row r="56" ht="22.5" customHeight="1" spans="1:3">
      <c r="A56" s="93" t="s">
        <v>129</v>
      </c>
      <c r="B56" s="93"/>
      <c r="C56" s="93"/>
    </row>
    <row r="57" ht="22.5" customHeight="1" spans="1:3">
      <c r="A57" s="92" t="s">
        <v>60</v>
      </c>
      <c r="B57" s="93">
        <f>B5+B17</f>
        <v>88.48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5" sqref="B1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130</v>
      </c>
    </row>
    <row r="2" ht="19.5" customHeight="1" spans="1:2">
      <c r="A2" s="75"/>
      <c r="B2" s="76"/>
    </row>
    <row r="3" ht="30" customHeight="1" spans="1:2">
      <c r="A3" s="77" t="s">
        <v>131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72</v>
      </c>
    </row>
    <row r="6" ht="38.25" customHeight="1" spans="1:2">
      <c r="A6" s="81" t="s">
        <v>132</v>
      </c>
      <c r="B6" s="68"/>
    </row>
    <row r="7" ht="38.25" customHeight="1" spans="1:2">
      <c r="A7" s="68" t="s">
        <v>133</v>
      </c>
      <c r="B7" s="68"/>
    </row>
    <row r="8" ht="38.25" customHeight="1" spans="1:2">
      <c r="A8" s="68" t="s">
        <v>134</v>
      </c>
      <c r="B8" s="68"/>
    </row>
    <row r="9" ht="38.25" customHeight="1" spans="1:2">
      <c r="A9" s="82" t="s">
        <v>135</v>
      </c>
      <c r="B9" s="82"/>
    </row>
    <row r="10" ht="38.25" customHeight="1" spans="1:2">
      <c r="A10" s="83" t="s">
        <v>136</v>
      </c>
      <c r="B10" s="82"/>
    </row>
    <row r="11" ht="38.25" customHeight="1" spans="1:2">
      <c r="A11" s="84" t="s">
        <v>137</v>
      </c>
      <c r="B11" s="85"/>
    </row>
    <row r="12" ht="91.5" customHeight="1" spans="1:2">
      <c r="A12" s="86" t="s">
        <v>138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1" sqref="E11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5" t="s">
        <v>139</v>
      </c>
      <c r="B1" s="46"/>
      <c r="C1" s="46"/>
      <c r="D1" s="46"/>
      <c r="E1" s="46"/>
      <c r="F1" s="46"/>
      <c r="G1" s="46"/>
      <c r="H1" s="46"/>
      <c r="I1" s="46"/>
      <c r="J1" s="71"/>
      <c r="K1" s="71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1"/>
      <c r="K2" s="71"/>
    </row>
    <row r="3" ht="29.25" customHeight="1" spans="1:11">
      <c r="A3" s="62" t="s">
        <v>140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39</v>
      </c>
      <c r="B5" s="64"/>
      <c r="C5" s="64" t="s">
        <v>71</v>
      </c>
      <c r="D5" s="64"/>
      <c r="E5" s="64"/>
      <c r="F5" s="64" t="s">
        <v>72</v>
      </c>
      <c r="G5" s="64"/>
      <c r="H5" s="64"/>
      <c r="I5" s="64" t="s">
        <v>141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60</v>
      </c>
      <c r="D6" s="64" t="s">
        <v>63</v>
      </c>
      <c r="E6" s="64" t="s">
        <v>64</v>
      </c>
      <c r="F6" s="64" t="s">
        <v>60</v>
      </c>
      <c r="G6" s="64" t="s">
        <v>63</v>
      </c>
      <c r="H6" s="64" t="s">
        <v>64</v>
      </c>
      <c r="I6" s="64" t="s">
        <v>60</v>
      </c>
      <c r="J6" s="64" t="s">
        <v>63</v>
      </c>
      <c r="K6" s="64" t="s">
        <v>64</v>
      </c>
    </row>
    <row r="7" s="60" customFormat="1" ht="30" customHeight="1" spans="1:11">
      <c r="A7" s="65" t="s">
        <v>142</v>
      </c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 t="s">
        <v>143</v>
      </c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 t="s">
        <v>144</v>
      </c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 t="s">
        <v>145</v>
      </c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 t="s">
        <v>145</v>
      </c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 t="s">
        <v>145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 t="s">
        <v>145</v>
      </c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 t="s">
        <v>145</v>
      </c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 t="s">
        <v>145</v>
      </c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 t="s">
        <v>145</v>
      </c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60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6" sqref="G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5" t="s">
        <v>146</v>
      </c>
      <c r="B1" s="46"/>
      <c r="C1" s="46"/>
      <c r="D1" s="46"/>
      <c r="E1" s="46"/>
      <c r="F1" s="46"/>
      <c r="G1" s="46"/>
    </row>
    <row r="2" ht="22.5" spans="1:9">
      <c r="A2" s="47" t="s">
        <v>147</v>
      </c>
      <c r="B2" s="47"/>
      <c r="C2" s="47"/>
      <c r="D2" s="47"/>
      <c r="E2" s="47"/>
      <c r="F2" s="47"/>
      <c r="G2" s="47"/>
      <c r="H2" s="47"/>
      <c r="I2" s="47"/>
    </row>
    <row r="3" ht="20.25" customHeight="1" spans="1:9">
      <c r="A3" s="48"/>
      <c r="B3" s="49"/>
      <c r="C3" s="49"/>
      <c r="D3" s="49"/>
      <c r="E3" s="49"/>
      <c r="F3" s="49"/>
      <c r="G3" s="49"/>
      <c r="H3" s="50" t="s">
        <v>2</v>
      </c>
      <c r="I3" s="50"/>
    </row>
    <row r="4" ht="21" customHeight="1" spans="1:9">
      <c r="A4" s="51" t="s">
        <v>148</v>
      </c>
      <c r="B4" s="10" t="s">
        <v>149</v>
      </c>
      <c r="C4" s="52" t="s">
        <v>150</v>
      </c>
      <c r="D4" s="53" t="s">
        <v>151</v>
      </c>
      <c r="E4" s="53"/>
      <c r="F4" s="54" t="s">
        <v>152</v>
      </c>
      <c r="G4" s="10" t="s">
        <v>153</v>
      </c>
      <c r="H4" s="54" t="s">
        <v>154</v>
      </c>
      <c r="I4" s="54" t="s">
        <v>155</v>
      </c>
    </row>
    <row r="5" ht="21" customHeight="1" spans="1:9">
      <c r="A5" s="51"/>
      <c r="B5" s="10"/>
      <c r="C5" s="52"/>
      <c r="D5" s="10" t="s">
        <v>156</v>
      </c>
      <c r="E5" s="10" t="s">
        <v>157</v>
      </c>
      <c r="F5" s="54"/>
      <c r="G5" s="10"/>
      <c r="H5" s="54"/>
      <c r="I5" s="54"/>
    </row>
    <row r="6" ht="27.75" customHeight="1" spans="1:9">
      <c r="A6" s="55" t="s">
        <v>60</v>
      </c>
      <c r="B6" s="56"/>
      <c r="C6" s="57"/>
      <c r="D6" s="57"/>
      <c r="E6" s="57"/>
      <c r="F6" s="58"/>
      <c r="G6" s="56"/>
      <c r="H6" s="56" t="s">
        <v>158</v>
      </c>
      <c r="I6" s="56" t="s">
        <v>158</v>
      </c>
    </row>
    <row r="7" ht="27.75" customHeight="1" spans="1:9">
      <c r="A7" s="59"/>
      <c r="B7" s="56"/>
      <c r="C7" s="57"/>
      <c r="D7" s="57"/>
      <c r="E7" s="57"/>
      <c r="F7" s="58"/>
      <c r="G7" s="56"/>
      <c r="H7" s="56"/>
      <c r="I7" s="56"/>
    </row>
    <row r="8" ht="27.75" customHeight="1" spans="1:9">
      <c r="A8" s="59"/>
      <c r="B8" s="56"/>
      <c r="C8" s="57"/>
      <c r="D8" s="57"/>
      <c r="E8" s="57"/>
      <c r="F8" s="58"/>
      <c r="G8" s="56"/>
      <c r="H8" s="56"/>
      <c r="I8" s="56"/>
    </row>
    <row r="9" ht="27.75" customHeight="1" spans="1:9">
      <c r="A9" s="59"/>
      <c r="B9" s="56"/>
      <c r="C9" s="57"/>
      <c r="D9" s="57"/>
      <c r="E9" s="57"/>
      <c r="F9" s="58"/>
      <c r="G9" s="56"/>
      <c r="H9" s="56"/>
      <c r="I9" s="56"/>
    </row>
    <row r="10" ht="27.75" customHeight="1" spans="1:9">
      <c r="A10" s="59"/>
      <c r="B10" s="56"/>
      <c r="C10" s="57"/>
      <c r="D10" s="57"/>
      <c r="E10" s="57"/>
      <c r="F10" s="58"/>
      <c r="G10" s="56"/>
      <c r="H10" s="56"/>
      <c r="I10" s="56"/>
    </row>
    <row r="11" ht="27.75" customHeight="1" spans="1:9">
      <c r="A11" s="59"/>
      <c r="B11" s="56"/>
      <c r="C11" s="57"/>
      <c r="D11" s="57"/>
      <c r="E11" s="57"/>
      <c r="F11" s="58"/>
      <c r="G11" s="56"/>
      <c r="H11" s="56"/>
      <c r="I11" s="56"/>
    </row>
    <row r="12" ht="27.75" customHeight="1" spans="1:9">
      <c r="A12" s="59"/>
      <c r="B12" s="56"/>
      <c r="C12" s="57"/>
      <c r="D12" s="57"/>
      <c r="E12" s="57"/>
      <c r="F12" s="58"/>
      <c r="G12" s="56"/>
      <c r="H12" s="56"/>
      <c r="I12" s="56"/>
    </row>
    <row r="13" ht="27.75" customHeight="1" spans="1:9">
      <c r="A13" s="59"/>
      <c r="B13" s="56"/>
      <c r="C13" s="57"/>
      <c r="D13" s="57"/>
      <c r="E13" s="57"/>
      <c r="F13" s="58"/>
      <c r="G13" s="56"/>
      <c r="H13" s="56"/>
      <c r="I13" s="56"/>
    </row>
    <row r="14" ht="27.75" customHeight="1" spans="1:9">
      <c r="A14" s="59"/>
      <c r="B14" s="56"/>
      <c r="C14" s="57"/>
      <c r="D14" s="57"/>
      <c r="E14" s="57"/>
      <c r="F14" s="58"/>
      <c r="G14" s="56"/>
      <c r="H14" s="56"/>
      <c r="I14" s="56"/>
    </row>
    <row r="15" ht="27.75" customHeight="1" spans="1:9">
      <c r="A15" s="59"/>
      <c r="B15" s="56"/>
      <c r="C15" s="57"/>
      <c r="D15" s="57"/>
      <c r="E15" s="57"/>
      <c r="F15" s="58"/>
      <c r="G15" s="56"/>
      <c r="H15" s="56"/>
      <c r="I15" s="56"/>
    </row>
    <row r="16" ht="27.75" customHeight="1" spans="1:9">
      <c r="A16" s="59"/>
      <c r="B16" s="56"/>
      <c r="C16" s="57"/>
      <c r="D16" s="57"/>
      <c r="E16" s="57"/>
      <c r="F16" s="58"/>
      <c r="G16" s="56"/>
      <c r="H16" s="56"/>
      <c r="I16" s="56"/>
    </row>
    <row r="17" ht="27.75" customHeight="1" spans="1:9">
      <c r="A17" s="59"/>
      <c r="B17" s="56"/>
      <c r="C17" s="57"/>
      <c r="D17" s="57"/>
      <c r="E17" s="57"/>
      <c r="F17" s="58"/>
      <c r="G17" s="56"/>
      <c r="H17" s="56"/>
      <c r="I17" s="56"/>
    </row>
    <row r="18" ht="27.75" customHeight="1" spans="1:9">
      <c r="A18" s="59"/>
      <c r="B18" s="56"/>
      <c r="C18" s="57"/>
      <c r="D18" s="57"/>
      <c r="E18" s="57"/>
      <c r="F18" s="58"/>
      <c r="G18" s="56"/>
      <c r="H18" s="56"/>
      <c r="I18" s="56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90" zoomScaleNormal="90" workbookViewId="0">
      <selection activeCell="H9" sqref="H9"/>
    </sheetView>
  </sheetViews>
  <sheetFormatPr defaultColWidth="9" defaultRowHeight="14.25"/>
  <cols>
    <col min="1" max="1" width="11.8083333333333" customWidth="1"/>
    <col min="2" max="2" width="8.75" customWidth="1"/>
    <col min="3" max="3" width="5.55" customWidth="1"/>
    <col min="4" max="4" width="6.24166666666667" customWidth="1"/>
    <col min="5" max="5" width="7.21666666666667" customWidth="1"/>
    <col min="6" max="7" width="10.375"/>
  </cols>
  <sheetData>
    <row r="1" ht="31.5" customHeight="1" spans="1:14">
      <c r="A1" s="1" t="s">
        <v>159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160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161</v>
      </c>
      <c r="B4" s="31" t="s">
        <v>162</v>
      </c>
      <c r="C4" s="31" t="s">
        <v>163</v>
      </c>
      <c r="D4" s="31" t="s">
        <v>164</v>
      </c>
      <c r="E4" s="8" t="s">
        <v>165</v>
      </c>
      <c r="F4" s="8"/>
      <c r="G4" s="8"/>
      <c r="H4" s="8"/>
      <c r="I4" s="8"/>
      <c r="J4" s="8"/>
      <c r="K4" s="8"/>
      <c r="L4" s="8"/>
      <c r="M4" s="8"/>
      <c r="N4" s="41" t="s">
        <v>166</v>
      </c>
    </row>
    <row r="5" ht="37.5" customHeight="1" spans="1:14">
      <c r="A5" s="9"/>
      <c r="B5" s="31"/>
      <c r="C5" s="31"/>
      <c r="D5" s="31"/>
      <c r="E5" s="10" t="s">
        <v>167</v>
      </c>
      <c r="F5" s="8" t="s">
        <v>40</v>
      </c>
      <c r="G5" s="8"/>
      <c r="H5" s="8"/>
      <c r="I5" s="8"/>
      <c r="J5" s="42"/>
      <c r="K5" s="42"/>
      <c r="L5" s="23" t="s">
        <v>168</v>
      </c>
      <c r="M5" s="23" t="s">
        <v>169</v>
      </c>
      <c r="N5" s="43"/>
    </row>
    <row r="6" ht="78.75" customHeight="1" spans="1:14">
      <c r="A6" s="13"/>
      <c r="B6" s="31"/>
      <c r="C6" s="31"/>
      <c r="D6" s="31"/>
      <c r="E6" s="10"/>
      <c r="F6" s="14" t="s">
        <v>170</v>
      </c>
      <c r="G6" s="10" t="s">
        <v>171</v>
      </c>
      <c r="H6" s="10" t="s">
        <v>172</v>
      </c>
      <c r="I6" s="10" t="s">
        <v>173</v>
      </c>
      <c r="J6" s="10" t="s">
        <v>174</v>
      </c>
      <c r="K6" s="24" t="s">
        <v>175</v>
      </c>
      <c r="L6" s="25"/>
      <c r="M6" s="25"/>
      <c r="N6" s="44"/>
    </row>
    <row r="7" ht="24" customHeight="1" spans="1:14">
      <c r="A7" s="32" t="s">
        <v>176</v>
      </c>
      <c r="B7" s="33" t="s">
        <v>177</v>
      </c>
      <c r="C7" s="33"/>
      <c r="D7" s="33"/>
      <c r="E7" s="34">
        <f>F7</f>
        <v>3</v>
      </c>
      <c r="F7" s="34">
        <f>G7</f>
        <v>3</v>
      </c>
      <c r="G7" s="34">
        <v>3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178</v>
      </c>
      <c r="B8" s="35" t="s">
        <v>179</v>
      </c>
      <c r="C8" s="36"/>
      <c r="D8" s="36"/>
      <c r="E8" s="33">
        <f>F8</f>
        <v>2.5</v>
      </c>
      <c r="F8" s="33">
        <f>G8</f>
        <v>2.5</v>
      </c>
      <c r="G8" s="37">
        <v>2.5</v>
      </c>
      <c r="H8" s="37"/>
      <c r="I8" s="37"/>
      <c r="J8" s="37"/>
      <c r="K8" s="37"/>
      <c r="L8" s="37"/>
      <c r="M8" s="37"/>
      <c r="N8" s="36"/>
    </row>
    <row r="9" ht="24" customHeight="1" spans="1:14">
      <c r="A9" s="32" t="s">
        <v>176</v>
      </c>
      <c r="B9" s="35" t="s">
        <v>180</v>
      </c>
      <c r="C9" s="36"/>
      <c r="D9" s="36"/>
      <c r="E9" s="33">
        <f>F9</f>
        <v>1</v>
      </c>
      <c r="F9" s="33">
        <f>G9</f>
        <v>1</v>
      </c>
      <c r="G9" s="37">
        <v>1</v>
      </c>
      <c r="H9" s="37"/>
      <c r="I9" s="37"/>
      <c r="J9" s="37"/>
      <c r="K9" s="37"/>
      <c r="L9" s="37"/>
      <c r="M9" s="37"/>
      <c r="N9" s="36"/>
    </row>
    <row r="10" ht="24" customHeight="1" spans="1:14">
      <c r="A10" s="38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181</v>
      </c>
      <c r="B16" s="39"/>
      <c r="C16" s="39"/>
      <c r="D16" s="18"/>
      <c r="E16" s="37">
        <f>SUM(E7:E15)</f>
        <v>6.5</v>
      </c>
      <c r="F16" s="37">
        <f>SUM(F7:F15)</f>
        <v>6.5</v>
      </c>
      <c r="G16" s="37">
        <f>SUM(G7:G15)</f>
        <v>6.5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6" sqref="E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184</v>
      </c>
      <c r="B4" s="7" t="s">
        <v>185</v>
      </c>
      <c r="C4" s="8" t="s">
        <v>165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167</v>
      </c>
      <c r="D5" s="11" t="s">
        <v>186</v>
      </c>
      <c r="E5" s="12"/>
      <c r="F5" s="12"/>
      <c r="G5" s="12"/>
      <c r="H5" s="12"/>
      <c r="I5" s="22"/>
      <c r="J5" s="23" t="s">
        <v>168</v>
      </c>
      <c r="K5" s="23" t="s">
        <v>169</v>
      </c>
      <c r="L5" s="9"/>
    </row>
    <row r="6" ht="81" customHeight="1" spans="1:12">
      <c r="A6" s="13"/>
      <c r="B6" s="13"/>
      <c r="C6" s="10"/>
      <c r="D6" s="14" t="s">
        <v>170</v>
      </c>
      <c r="E6" s="10" t="s">
        <v>171</v>
      </c>
      <c r="F6" s="10" t="s">
        <v>172</v>
      </c>
      <c r="G6" s="10" t="s">
        <v>173</v>
      </c>
      <c r="H6" s="10" t="s">
        <v>174</v>
      </c>
      <c r="I6" s="24" t="s">
        <v>187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雨林</cp:lastModifiedBy>
  <dcterms:created xsi:type="dcterms:W3CDTF">1996-12-17T01:32:00Z</dcterms:created>
  <cp:lastPrinted>2019-03-08T08:00:00Z</cp:lastPrinted>
  <dcterms:modified xsi:type="dcterms:W3CDTF">2019-03-27T02:35:20Z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