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<sst xmlns="http://schemas.openxmlformats.org/spreadsheetml/2006/main" count="339" uniqueCount="192">
  <si>
    <t>表1</t>
  </si>
  <si>
    <t>孝义市园林绿化执法监察大队2019年部门收支总表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</si>
  <si>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</si>
  <si>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</si>
  <si>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</si>
  <si>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</si>
  <si>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</si>
  <si>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</si>
  <si>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</si>
  <si>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</si>
  <si>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</si>
  <si>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</si>
  <si>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</si>
  <si>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</si>
  <si>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</si>
  <si>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</si>
  <si>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</si>
  <si>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</si>
  <si>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</si>
  <si>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</si>
  <si>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</si>
  <si>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</si>
  <si>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</si>
  <si>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</si>
  <si>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</si>
  <si>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</si>
  <si>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</si>
  <si>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</si>
  <si>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</si>
  <si>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</si>
  <si>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</si>
  <si>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</si>
  <si>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</si>
  <si>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</si>
  <si>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</si>
  <si>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</si>
  <si>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</si>
  <si>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</si>
  <si>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孝义市园林绿化执法监察大队2019年部门收入总表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</si>
  <si>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</si>
  <si>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</si>
  <si>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</si>
  <si>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</si>
  <si>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</si>
  <si>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</si>
  <si>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</si>
  <si>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 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</si>
  <si>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</si>
  <si>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</si>
  <si>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</si>
  <si>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</si>
  <si>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</si>
  <si>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</si>
  <si>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</si>
  <si>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</si>
  <si>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</si>
  <si>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</si>
  <si>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</si>
  <si>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</si>
  <si>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</si>
  <si>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</si>
  <si>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</si>
  <si>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</si>
  <si>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</si>
  <si>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</si>
  <si>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</si>
  <si>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</si>
  <si>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</si>
  <si>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</si>
  <si>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</si>
  <si>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</si>
  <si>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</si>
  <si>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孝义市园林绿化执法监察大队2019年部门支出总表</t>
  </si>
  <si>
    <t>基本支出</t>
  </si>
  <si>
    <t>项目支出</t>
  </si>
  <si>
    <t>表4</t>
  </si>
  <si>
    <t>孝义市园林绿化执法监察大队2019年财政拨款收支总表</t>
  </si>
  <si>
    <t>小计</t>
  </si>
  <si>
    <t>政府性基金预算</t>
  </si>
  <si>
    <t>表5</t>
  </si>
  <si>
    <t>孝义市园林绿化执法监察大队2019年一般公共预算支出表</t>
  </si>
  <si>
    <t>2018年预算数</t>
  </si>
  <si>
    <t>2019年预算数</t>
  </si>
  <si>
    <t>2019年预算数比2018年预算数增减%</t>
  </si>
  <si>
    <t>表6</t>
  </si>
  <si>
    <t>孝义市园林绿化执法监察大队2019年一般公共预算基本支出经济科目表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</si>
  <si>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</si>
  <si>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</si>
  <si>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</si>
  <si>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</si>
  <si>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</si>
  <si>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</si>
  <si>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</si>
  <si>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</si>
  <si>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</si>
  <si>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</si>
  <si>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</si>
  <si>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</si>
  <si>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</si>
  <si>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</si>
  <si>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</si>
  <si>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</si>
  <si>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</si>
  <si>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</si>
  <si>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</si>
  <si>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</si>
  <si>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</si>
  <si>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</si>
  <si>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</si>
  <si>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</si>
  <si>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</si>
  <si>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</si>
  <si>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</si>
  <si>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</si>
  <si>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</si>
  <si>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</si>
  <si>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</si>
  <si>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</si>
  <si>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</si>
  <si>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</si>
  <si>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</si>
  <si>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</si>
  <si>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</si>
  <si>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</si>
  <si>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</si>
  <si>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</si>
  <si>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</si>
  <si>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</si>
  <si>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</si>
  <si>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</si>
  <si>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</si>
  <si>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</si>
  <si>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</si>
  <si>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</si>
  <si>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</si>
  <si>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</si>
  <si>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</si>
  <si>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</si>
  <si>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</si>
  <si>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</si>
  <si>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孝义市园林绿化执法监察大队2019年一般公共预算“三公”经费支出情况统计表</t>
  </si>
  <si>
    <t>合 计</t>
  </si>
  <si>
    <t>此表无数据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</si>
  <si>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</si>
  <si>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</si>
  <si>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</si>
  <si>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</si>
  <si>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</si>
  <si>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</si>
  <si>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</si>
  <si>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孝义市园林绿化执法监察大队2019年政府性基金预算支出表</t>
  </si>
  <si>
    <t>2019年预算比2018年预算数增减</t>
  </si>
  <si>
    <t>表9</t>
  </si>
  <si>
    <t>孝义市园林绿化执法监察大队2019年一般公共预算重点项目绩效目标表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</si>
  <si>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</si>
  <si>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</si>
  <si>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</si>
  <si>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</si>
  <si>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</si>
  <si>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</si>
  <si>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</si>
  <si>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</si>
  <si>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</si>
  <si>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</si>
  <si>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</si>
  <si>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</si>
  <si>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孝义市园林绿化执法监察大队2019年政府采购预算表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</si>
  <si>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</si>
  <si>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</si>
  <si>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</si>
  <si>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</si>
  <si>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</si>
  <si>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</si>
  <si>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</si>
  <si>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</si>
  <si>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</si>
  <si>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</si>
  <si>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</si>
  <si>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</si>
  <si>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</si>
  <si>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</si>
  <si>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</si>
  <si>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便携式
计算机</t>
  </si>
  <si>
    <t>台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</si>
  <si>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</si>
  <si>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</si>
  <si>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孝义市园林绿化执法监察大队2019年政府购买服务支出预算表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</si>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</sst>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28" borderId="19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31" fillId="33" borderId="2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F29" sqref="F29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09"/>
      <c r="B4" s="109"/>
      <c r="C4" s="109"/>
      <c r="D4" s="109"/>
      <c r="E4" s="109"/>
      <c r="F4" s="109"/>
      <c r="G4" s="109"/>
      <c r="H4" s="80" t="s">
        <v>2</v>
      </c>
    </row>
    <row r="5" ht="24" customHeight="1" spans="1:8">
      <c r="A5" s="121" t="s">
        <v>3</v>
      </c>
      <c r="B5" s="64"/>
      <c r="C5" s="64"/>
      <c r="D5" s="64"/>
      <c r="E5" s="121" t="s">
        <v>4</v>
      </c>
      <c r="F5" s="64"/>
      <c r="G5" s="64"/>
      <c r="H5" s="64"/>
    </row>
    <row r="6" ht="24" customHeight="1" spans="1:8">
      <c r="A6" s="122" t="s">
        <v>5</v>
      </c>
      <c r="B6" s="111" t="s">
        <v>6</v>
      </c>
      <c r="C6" s="118"/>
      <c r="D6" s="112"/>
      <c r="E6" s="115" t="s">
        <v>7</v>
      </c>
      <c r="F6" s="111" t="s">
        <v>6</v>
      </c>
      <c r="G6" s="118"/>
      <c r="H6" s="112"/>
    </row>
    <row r="7" ht="48.75" customHeight="1" spans="1:8">
      <c r="A7" s="114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68" t="s">
        <v>11</v>
      </c>
      <c r="B8" s="68">
        <v>172.91</v>
      </c>
      <c r="C8" s="68">
        <v>182.33</v>
      </c>
      <c r="D8" s="73">
        <f>ROUND((C8-B8)/B8*100,2)</f>
        <v>5.45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68"/>
      <c r="G14" s="68"/>
      <c r="H14" s="68"/>
    </row>
    <row r="15" ht="24" customHeight="1" spans="1:8">
      <c r="A15" s="68"/>
      <c r="B15" s="68"/>
      <c r="C15" s="68"/>
      <c r="D15" s="68"/>
      <c r="E15" s="68" t="s">
        <v>22</v>
      </c>
      <c r="F15" s="100">
        <v>22.11</v>
      </c>
      <c r="G15" s="100">
        <v>22.79</v>
      </c>
      <c r="H15" s="68">
        <f>ROUND((G15-F15)/F15*100,2)</f>
        <v>3.08</v>
      </c>
    </row>
    <row r="16" ht="24" customHeight="1" spans="1:8">
      <c r="A16" s="68"/>
      <c r="B16" s="68"/>
      <c r="C16" s="68"/>
      <c r="D16" s="68"/>
      <c r="E16" s="66" t="s">
        <v>23</v>
      </c>
      <c r="F16" s="119"/>
      <c r="G16" s="101">
        <v>6.84</v>
      </c>
      <c r="H16" s="120"/>
    </row>
    <row r="17" ht="24" customHeight="1" spans="1:8">
      <c r="A17" s="68"/>
      <c r="B17" s="68"/>
      <c r="C17" s="68"/>
      <c r="D17" s="68"/>
      <c r="E17" s="66" t="s">
        <v>24</v>
      </c>
      <c r="F17" s="119"/>
      <c r="G17" s="119"/>
      <c r="H17" s="68"/>
    </row>
    <row r="18" ht="24" customHeight="1" spans="1:8">
      <c r="A18" s="68"/>
      <c r="B18" s="68"/>
      <c r="C18" s="68"/>
      <c r="D18" s="68"/>
      <c r="E18" s="68" t="s">
        <v>25</v>
      </c>
      <c r="F18" s="100">
        <v>141.95</v>
      </c>
      <c r="G18" s="100">
        <v>143.59</v>
      </c>
      <c r="H18" s="68">
        <f>ROUND((G18-F18)/F18*100,2)</f>
        <v>1.16</v>
      </c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68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68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68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68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68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68"/>
    </row>
    <row r="25" ht="24" customHeight="1" spans="1:8">
      <c r="A25" s="68"/>
      <c r="B25" s="68"/>
      <c r="C25" s="68"/>
      <c r="D25" s="68"/>
      <c r="E25" s="68" t="s">
        <v>32</v>
      </c>
      <c r="F25" s="68">
        <v>8.85</v>
      </c>
      <c r="G25" s="68">
        <v>9.11</v>
      </c>
      <c r="H25" s="68">
        <f>ROUND((G25-F25)/F25*100,2)</f>
        <v>2.94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68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68"/>
    </row>
    <row r="28" ht="24" customHeight="1" spans="1:8">
      <c r="A28" s="68"/>
      <c r="B28" s="68"/>
      <c r="C28" s="68"/>
      <c r="D28" s="68"/>
      <c r="E28" s="94"/>
      <c r="F28" s="94"/>
      <c r="G28" s="94"/>
      <c r="H28" s="68"/>
    </row>
    <row r="29" ht="24" customHeight="1" spans="1:8">
      <c r="A29" s="64" t="s">
        <v>35</v>
      </c>
      <c r="B29" s="68">
        <v>172.91</v>
      </c>
      <c r="C29" s="68">
        <v>182.33</v>
      </c>
      <c r="D29" s="73">
        <f>ROUND((C29-B29)/B29*100,2)</f>
        <v>5.45</v>
      </c>
      <c r="E29" s="64" t="s">
        <v>36</v>
      </c>
      <c r="F29" s="64">
        <f>SUM(F15:F28)</f>
        <v>172.91</v>
      </c>
      <c r="G29" s="64">
        <f>SUM(G15:G28)</f>
        <v>182.33</v>
      </c>
      <c r="H29" s="64">
        <f>SUM(H15:H28)</f>
        <v>7.18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P19" sqref="P19"/>
    </sheetView>
  </sheetViews>
  <sheetFormatPr defaultColWidth="9" defaultRowHeight="14.25"/>
  <cols>
    <col min="1" max="1" width="11.75" customWidth="1"/>
    <col min="2" max="4" width="8.75" customWidth="1"/>
  </cols>
  <sheetData>
    <row r="1" ht="31.5" customHeight="1" spans="1:14">
      <c r="A1" s="1" t="s">
        <v>165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167</v>
      </c>
      <c r="B4" s="32" t="s">
        <v>168</v>
      </c>
      <c r="C4" s="32" t="s">
        <v>169</v>
      </c>
      <c r="D4" s="32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1" t="s">
        <v>172</v>
      </c>
    </row>
    <row r="5" ht="37.5" customHeight="1" spans="1:14">
      <c r="A5" s="9"/>
      <c r="B5" s="32"/>
      <c r="C5" s="32"/>
      <c r="D5" s="32"/>
      <c r="E5" s="10" t="s">
        <v>173</v>
      </c>
      <c r="F5" s="8" t="s">
        <v>40</v>
      </c>
      <c r="G5" s="8"/>
      <c r="H5" s="8"/>
      <c r="I5" s="8"/>
      <c r="J5" s="42"/>
      <c r="K5" s="42"/>
      <c r="L5" s="23" t="s">
        <v>174</v>
      </c>
      <c r="M5" s="23" t="s">
        <v>175</v>
      </c>
      <c r="N5" s="43"/>
    </row>
    <row r="6" ht="78.75" customHeight="1" spans="1:14">
      <c r="A6" s="13"/>
      <c r="B6" s="32"/>
      <c r="C6" s="32"/>
      <c r="D6" s="32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4"/>
    </row>
    <row r="7" ht="41" customHeight="1" spans="1:14">
      <c r="A7" s="32" t="s">
        <v>182</v>
      </c>
      <c r="B7" s="33"/>
      <c r="C7" s="33" t="s">
        <v>183</v>
      </c>
      <c r="D7" s="33">
        <v>1</v>
      </c>
      <c r="E7" s="34">
        <v>0.6</v>
      </c>
      <c r="F7" s="34">
        <v>0.6</v>
      </c>
      <c r="G7" s="34">
        <v>0.6</v>
      </c>
      <c r="H7" s="33"/>
      <c r="I7" s="33"/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184</v>
      </c>
      <c r="B16" s="39"/>
      <c r="C16" s="39"/>
      <c r="D16" s="18"/>
      <c r="E16" s="34">
        <v>0.6</v>
      </c>
      <c r="F16" s="34">
        <v>0.6</v>
      </c>
      <c r="G16" s="34">
        <v>0.6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O12" sqref="O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189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26" t="s">
        <v>142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18" sqref="C18:D18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37</v>
      </c>
      <c r="B1" s="46"/>
      <c r="C1" s="46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0" t="s">
        <v>2</v>
      </c>
    </row>
    <row r="4" ht="26.25" customHeight="1" spans="1:7">
      <c r="A4" s="64" t="s">
        <v>39</v>
      </c>
      <c r="B4" s="64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60" customFormat="1" ht="47.25" customHeight="1" spans="1:7">
      <c r="A5" s="64" t="s">
        <v>44</v>
      </c>
      <c r="B5" s="64" t="s">
        <v>45</v>
      </c>
      <c r="C5" s="117"/>
      <c r="D5" s="116"/>
      <c r="E5" s="116"/>
      <c r="F5" s="116"/>
      <c r="G5" s="117"/>
    </row>
    <row r="6" s="60" customFormat="1" ht="25.5" customHeight="1" spans="1:7">
      <c r="A6" s="98" t="s">
        <v>46</v>
      </c>
      <c r="B6" s="59" t="s">
        <v>47</v>
      </c>
      <c r="C6" s="100">
        <v>22.79</v>
      </c>
      <c r="D6" s="100">
        <v>22.79</v>
      </c>
      <c r="E6" s="73"/>
      <c r="F6" s="73"/>
      <c r="G6" s="73"/>
    </row>
    <row r="7" s="60" customFormat="1" ht="25.5" customHeight="1" spans="1:7">
      <c r="A7" s="98" t="s">
        <v>48</v>
      </c>
      <c r="B7" s="59" t="s">
        <v>49</v>
      </c>
      <c r="C7" s="100">
        <v>22.79</v>
      </c>
      <c r="D7" s="100">
        <v>22.79</v>
      </c>
      <c r="E7" s="73"/>
      <c r="F7" s="73"/>
      <c r="G7" s="73"/>
    </row>
    <row r="8" s="60" customFormat="1" ht="25.5" customHeight="1" spans="1:7">
      <c r="A8" s="98" t="s">
        <v>50</v>
      </c>
      <c r="B8" s="59" t="s">
        <v>51</v>
      </c>
      <c r="C8" s="100">
        <v>22.79</v>
      </c>
      <c r="D8" s="100">
        <v>22.79</v>
      </c>
      <c r="E8" s="73"/>
      <c r="F8" s="73"/>
      <c r="G8" s="73"/>
    </row>
    <row r="9" s="60" customFormat="1" ht="25.5" customHeight="1" spans="1:7">
      <c r="A9" s="98" t="s">
        <v>52</v>
      </c>
      <c r="B9" s="59" t="s">
        <v>53</v>
      </c>
      <c r="C9" s="101">
        <v>6.84</v>
      </c>
      <c r="D9" s="101">
        <v>6.84</v>
      </c>
      <c r="E9" s="73"/>
      <c r="F9" s="73"/>
      <c r="G9" s="73"/>
    </row>
    <row r="10" s="60" customFormat="1" ht="25.5" customHeight="1" spans="1:7">
      <c r="A10" s="98" t="s">
        <v>54</v>
      </c>
      <c r="B10" s="59" t="s">
        <v>55</v>
      </c>
      <c r="C10" s="101">
        <v>6.84</v>
      </c>
      <c r="D10" s="101">
        <v>6.84</v>
      </c>
      <c r="E10" s="73"/>
      <c r="F10" s="73"/>
      <c r="G10" s="73"/>
    </row>
    <row r="11" customFormat="1" ht="25.5" customHeight="1" spans="1:7">
      <c r="A11" s="98" t="s">
        <v>56</v>
      </c>
      <c r="B11" s="59" t="s">
        <v>57</v>
      </c>
      <c r="C11" s="101">
        <v>6.84</v>
      </c>
      <c r="D11" s="101">
        <v>6.84</v>
      </c>
      <c r="E11" s="74"/>
      <c r="F11" s="74"/>
      <c r="G11" s="74"/>
    </row>
    <row r="12" customFormat="1" ht="25.5" customHeight="1" spans="1:7">
      <c r="A12" s="98" t="s">
        <v>58</v>
      </c>
      <c r="B12" s="59" t="s">
        <v>59</v>
      </c>
      <c r="C12" s="100">
        <v>143.59</v>
      </c>
      <c r="D12" s="100">
        <v>143.59</v>
      </c>
      <c r="E12" s="68"/>
      <c r="F12" s="68"/>
      <c r="G12" s="68"/>
    </row>
    <row r="13" customFormat="1" ht="25.5" customHeight="1" spans="1:7">
      <c r="A13" s="98" t="s">
        <v>60</v>
      </c>
      <c r="B13" s="59" t="s">
        <v>61</v>
      </c>
      <c r="C13" s="100">
        <v>143.59</v>
      </c>
      <c r="D13" s="100">
        <v>143.59</v>
      </c>
      <c r="E13" s="68"/>
      <c r="F13" s="68"/>
      <c r="G13" s="68"/>
    </row>
    <row r="14" customFormat="1" ht="25.5" customHeight="1" spans="1:7">
      <c r="A14" s="98" t="s">
        <v>62</v>
      </c>
      <c r="B14" s="59" t="s">
        <v>63</v>
      </c>
      <c r="C14" s="100">
        <v>143.59</v>
      </c>
      <c r="D14" s="100">
        <v>143.59</v>
      </c>
      <c r="E14" s="68"/>
      <c r="F14" s="68"/>
      <c r="G14" s="68"/>
    </row>
    <row r="15" customFormat="1" ht="25.5" customHeight="1" spans="1:7">
      <c r="A15" s="98" t="s">
        <v>64</v>
      </c>
      <c r="B15" s="59" t="s">
        <v>65</v>
      </c>
      <c r="C15" s="68">
        <v>9.11</v>
      </c>
      <c r="D15" s="68">
        <v>9.11</v>
      </c>
      <c r="E15" s="68"/>
      <c r="F15" s="68"/>
      <c r="G15" s="68"/>
    </row>
    <row r="16" ht="25.5" customHeight="1" spans="1:7">
      <c r="A16" s="98" t="s">
        <v>66</v>
      </c>
      <c r="B16" s="59" t="s">
        <v>67</v>
      </c>
      <c r="C16" s="68">
        <v>9.11</v>
      </c>
      <c r="D16" s="68">
        <v>9.11</v>
      </c>
      <c r="E16" s="68"/>
      <c r="F16" s="68"/>
      <c r="G16" s="68"/>
    </row>
    <row r="17" ht="25.5" customHeight="1" spans="1:7">
      <c r="A17" s="98" t="s">
        <v>68</v>
      </c>
      <c r="B17" s="59" t="s">
        <v>69</v>
      </c>
      <c r="C17" s="68">
        <v>9.11</v>
      </c>
      <c r="D17" s="68">
        <v>9.11</v>
      </c>
      <c r="E17" s="68"/>
      <c r="F17" s="68"/>
      <c r="G17" s="68"/>
    </row>
    <row r="18" ht="25.5" customHeight="1" spans="1:7">
      <c r="A18" s="69" t="s">
        <v>70</v>
      </c>
      <c r="B18" s="70"/>
      <c r="C18" s="99">
        <f>C15+C12+C9+C6</f>
        <v>182.33</v>
      </c>
      <c r="D18" s="99">
        <f>D15+D12+D9+D6</f>
        <v>182.33</v>
      </c>
      <c r="E18" s="68"/>
      <c r="F18" s="68"/>
      <c r="G18" s="68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0" workbookViewId="0">
      <selection activeCell="D19" sqref="D19:E19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71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72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0" t="s">
        <v>2</v>
      </c>
    </row>
    <row r="5" ht="26.25" customHeight="1" spans="1:5">
      <c r="A5" s="111" t="s">
        <v>39</v>
      </c>
      <c r="B5" s="112"/>
      <c r="C5" s="113" t="s">
        <v>36</v>
      </c>
      <c r="D5" s="113" t="s">
        <v>73</v>
      </c>
      <c r="E5" s="113" t="s">
        <v>74</v>
      </c>
    </row>
    <row r="6" s="60" customFormat="1" ht="27.75" customHeight="1" spans="1:5">
      <c r="A6" s="64" t="s">
        <v>44</v>
      </c>
      <c r="B6" s="64" t="s">
        <v>45</v>
      </c>
      <c r="C6" s="114"/>
      <c r="D6" s="114"/>
      <c r="E6" s="114"/>
    </row>
    <row r="7" s="60" customFormat="1" ht="30" customHeight="1" spans="1:5">
      <c r="A7" s="98" t="s">
        <v>46</v>
      </c>
      <c r="B7" s="59" t="s">
        <v>47</v>
      </c>
      <c r="C7" s="100">
        <v>22.79</v>
      </c>
      <c r="D7" s="73">
        <v>22.79</v>
      </c>
      <c r="E7" s="73"/>
    </row>
    <row r="8" s="60" customFormat="1" ht="30" customHeight="1" spans="1:5">
      <c r="A8" s="98" t="s">
        <v>48</v>
      </c>
      <c r="B8" s="59" t="s">
        <v>49</v>
      </c>
      <c r="C8" s="100">
        <v>22.79</v>
      </c>
      <c r="D8" s="73">
        <v>22.79</v>
      </c>
      <c r="E8" s="73"/>
    </row>
    <row r="9" s="60" customFormat="1" ht="30" customHeight="1" spans="1:5">
      <c r="A9" s="98" t="s">
        <v>50</v>
      </c>
      <c r="B9" s="59" t="s">
        <v>51</v>
      </c>
      <c r="C9" s="100">
        <v>22.79</v>
      </c>
      <c r="D9" s="73">
        <v>22.79</v>
      </c>
      <c r="E9" s="73"/>
    </row>
    <row r="10" s="60" customFormat="1" ht="30" customHeight="1" spans="1:5">
      <c r="A10" s="98" t="s">
        <v>52</v>
      </c>
      <c r="B10" s="59" t="s">
        <v>53</v>
      </c>
      <c r="C10" s="101">
        <v>6.84</v>
      </c>
      <c r="D10" s="73">
        <v>6.84</v>
      </c>
      <c r="E10" s="73"/>
    </row>
    <row r="11" customFormat="1" ht="30" customHeight="1" spans="1:5">
      <c r="A11" s="98" t="s">
        <v>54</v>
      </c>
      <c r="B11" s="59" t="s">
        <v>55</v>
      </c>
      <c r="C11" s="101">
        <v>6.84</v>
      </c>
      <c r="D11" s="74">
        <v>6.84</v>
      </c>
      <c r="E11" s="74"/>
    </row>
    <row r="12" customFormat="1" ht="30" customHeight="1" spans="1:5">
      <c r="A12" s="98" t="s">
        <v>56</v>
      </c>
      <c r="B12" s="59" t="s">
        <v>57</v>
      </c>
      <c r="C12" s="101">
        <v>6.84</v>
      </c>
      <c r="D12" s="68">
        <v>6.84</v>
      </c>
      <c r="E12" s="68"/>
    </row>
    <row r="13" customFormat="1" ht="30" customHeight="1" spans="1:5">
      <c r="A13" s="98" t="s">
        <v>58</v>
      </c>
      <c r="B13" s="59" t="s">
        <v>59</v>
      </c>
      <c r="C13" s="100">
        <v>143.59</v>
      </c>
      <c r="D13" s="68">
        <v>138.59</v>
      </c>
      <c r="E13" s="103">
        <v>5</v>
      </c>
    </row>
    <row r="14" ht="30" customHeight="1" spans="1:5">
      <c r="A14" s="98" t="s">
        <v>60</v>
      </c>
      <c r="B14" s="59" t="s">
        <v>61</v>
      </c>
      <c r="C14" s="100">
        <v>143.59</v>
      </c>
      <c r="D14" s="68">
        <v>138.59</v>
      </c>
      <c r="E14" s="103">
        <v>5</v>
      </c>
    </row>
    <row r="15" ht="30" customHeight="1" spans="1:5">
      <c r="A15" s="98" t="s">
        <v>62</v>
      </c>
      <c r="B15" s="59" t="s">
        <v>63</v>
      </c>
      <c r="C15" s="100">
        <v>143.59</v>
      </c>
      <c r="D15" s="68">
        <v>138.59</v>
      </c>
      <c r="E15" s="103">
        <v>5</v>
      </c>
    </row>
    <row r="16" ht="30" customHeight="1" spans="1:5">
      <c r="A16" s="98" t="s">
        <v>64</v>
      </c>
      <c r="B16" s="59" t="s">
        <v>65</v>
      </c>
      <c r="C16" s="68">
        <v>9.11</v>
      </c>
      <c r="D16" s="68">
        <v>9.11</v>
      </c>
      <c r="E16" s="68"/>
    </row>
    <row r="17" ht="30" customHeight="1" spans="1:5">
      <c r="A17" s="98" t="s">
        <v>66</v>
      </c>
      <c r="B17" s="59" t="s">
        <v>67</v>
      </c>
      <c r="C17" s="68">
        <v>9.11</v>
      </c>
      <c r="D17" s="68">
        <v>9.11</v>
      </c>
      <c r="E17" s="68"/>
    </row>
    <row r="18" ht="30" customHeight="1" spans="1:5">
      <c r="A18" s="98" t="s">
        <v>68</v>
      </c>
      <c r="B18" s="59" t="s">
        <v>69</v>
      </c>
      <c r="C18" s="68">
        <v>9.11</v>
      </c>
      <c r="D18" s="68">
        <v>9.11</v>
      </c>
      <c r="E18" s="68"/>
    </row>
    <row r="19" ht="30" customHeight="1" spans="1:5">
      <c r="A19" s="69" t="s">
        <v>70</v>
      </c>
      <c r="B19" s="70"/>
      <c r="C19" s="99">
        <f>C7+C10+C13+C16</f>
        <v>182.33</v>
      </c>
      <c r="D19" s="99">
        <f>D7+D10+D13+D16</f>
        <v>177.33</v>
      </c>
      <c r="E19" s="99">
        <f>E7+E10+E13+E16</f>
        <v>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G27" sqref="G27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75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8" t="s">
        <v>76</v>
      </c>
      <c r="B3" s="78"/>
      <c r="C3" s="78"/>
      <c r="D3" s="78"/>
      <c r="E3" s="78"/>
      <c r="F3" s="78"/>
    </row>
    <row r="4" ht="14.25" customHeight="1" spans="1:6">
      <c r="A4" s="109"/>
      <c r="B4" s="109"/>
      <c r="C4" s="109"/>
      <c r="D4" s="109"/>
      <c r="E4" s="109"/>
      <c r="F4" s="80" t="s">
        <v>2</v>
      </c>
    </row>
    <row r="5" ht="24" customHeight="1" spans="1:6">
      <c r="A5" s="121" t="s">
        <v>3</v>
      </c>
      <c r="B5" s="64"/>
      <c r="C5" s="121" t="s">
        <v>4</v>
      </c>
      <c r="D5" s="64"/>
      <c r="E5" s="64"/>
      <c r="F5" s="64"/>
    </row>
    <row r="6" ht="24" customHeight="1" spans="1:6">
      <c r="A6" s="121" t="s">
        <v>5</v>
      </c>
      <c r="B6" s="121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77</v>
      </c>
      <c r="E7" s="64" t="s">
        <v>40</v>
      </c>
      <c r="F7" s="64" t="s">
        <v>78</v>
      </c>
    </row>
    <row r="8" ht="28.5" customHeight="1" spans="1:6">
      <c r="A8" s="68" t="s">
        <v>11</v>
      </c>
      <c r="B8" s="73">
        <v>182.33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66"/>
      <c r="E12" s="66"/>
      <c r="F12" s="73"/>
    </row>
    <row r="13" ht="28.5" customHeight="1" spans="1:6">
      <c r="A13" s="68"/>
      <c r="B13" s="68"/>
      <c r="C13" s="66" t="s">
        <v>20</v>
      </c>
      <c r="D13" s="66"/>
      <c r="E13" s="66"/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68">
        <v>22.79</v>
      </c>
      <c r="E15" s="68">
        <v>22.79</v>
      </c>
      <c r="F15" s="68"/>
    </row>
    <row r="16" ht="28.5" customHeight="1" spans="1:6">
      <c r="A16" s="68"/>
      <c r="B16" s="68"/>
      <c r="C16" s="66" t="s">
        <v>23</v>
      </c>
      <c r="D16" s="99">
        <v>6.84</v>
      </c>
      <c r="E16" s="99">
        <v>6.84</v>
      </c>
      <c r="F16" s="68"/>
    </row>
    <row r="17" ht="28.5" customHeight="1" spans="1:6">
      <c r="A17" s="68"/>
      <c r="B17" s="68"/>
      <c r="C17" s="66" t="s">
        <v>24</v>
      </c>
      <c r="D17" s="66"/>
      <c r="E17" s="66"/>
      <c r="F17" s="68"/>
    </row>
    <row r="18" ht="28.5" customHeight="1" spans="1:6">
      <c r="A18" s="68"/>
      <c r="B18" s="68"/>
      <c r="C18" s="68" t="s">
        <v>25</v>
      </c>
      <c r="D18" s="68">
        <v>143.59</v>
      </c>
      <c r="E18" s="68">
        <v>143.59</v>
      </c>
      <c r="F18" s="68"/>
    </row>
    <row r="19" ht="28.5" customHeight="1" spans="1:6">
      <c r="A19" s="68"/>
      <c r="B19" s="68"/>
      <c r="C19" s="68" t="s">
        <v>26</v>
      </c>
      <c r="D19" s="68"/>
      <c r="E19" s="68"/>
      <c r="F19" s="68"/>
    </row>
    <row r="20" ht="28.5" customHeight="1" spans="1:6">
      <c r="A20" s="68"/>
      <c r="B20" s="68"/>
      <c r="C20" s="68" t="s">
        <v>27</v>
      </c>
      <c r="D20" s="68"/>
      <c r="E20" s="68"/>
      <c r="F20" s="68"/>
    </row>
    <row r="21" ht="28.5" customHeight="1" spans="1:6">
      <c r="A21" s="68"/>
      <c r="B21" s="68"/>
      <c r="C21" s="68" t="s">
        <v>28</v>
      </c>
      <c r="D21" s="68"/>
      <c r="E21" s="68"/>
      <c r="F21" s="68"/>
    </row>
    <row r="22" ht="28.5" customHeight="1" spans="1:6">
      <c r="A22" s="68"/>
      <c r="B22" s="68"/>
      <c r="C22" s="68" t="s">
        <v>29</v>
      </c>
      <c r="D22" s="68"/>
      <c r="E22" s="68"/>
      <c r="F22" s="68"/>
    </row>
    <row r="23" ht="28.5" customHeight="1" spans="1:6">
      <c r="A23" s="68"/>
      <c r="B23" s="68"/>
      <c r="C23" s="68" t="s">
        <v>30</v>
      </c>
      <c r="D23" s="68"/>
      <c r="E23" s="68"/>
      <c r="F23" s="68"/>
    </row>
    <row r="24" ht="28.5" customHeight="1" spans="1:6">
      <c r="A24" s="68"/>
      <c r="B24" s="68"/>
      <c r="C24" s="68" t="s">
        <v>31</v>
      </c>
      <c r="D24" s="68"/>
      <c r="E24" s="68"/>
      <c r="F24" s="68"/>
    </row>
    <row r="25" ht="28.5" customHeight="1" spans="1:6">
      <c r="A25" s="68"/>
      <c r="B25" s="68"/>
      <c r="C25" s="68" t="s">
        <v>32</v>
      </c>
      <c r="D25" s="68">
        <v>9.11</v>
      </c>
      <c r="E25" s="68">
        <v>9.11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/>
      <c r="D28" s="68"/>
      <c r="E28" s="68"/>
      <c r="F28" s="68"/>
    </row>
    <row r="29" ht="28.5" customHeight="1" spans="1:6">
      <c r="A29" s="64" t="s">
        <v>35</v>
      </c>
      <c r="B29" s="73">
        <f>SUM(B8:B28)</f>
        <v>182.33</v>
      </c>
      <c r="C29" s="64" t="s">
        <v>36</v>
      </c>
      <c r="D29" s="64">
        <f>SUM(D15:D28)</f>
        <v>182.33</v>
      </c>
      <c r="E29" s="82">
        <f>SUM(E15:E28)</f>
        <v>182.33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7" workbookViewId="0">
      <selection activeCell="I19" sqref="I19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79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80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81</v>
      </c>
      <c r="D5" s="64"/>
      <c r="E5" s="64"/>
      <c r="F5" s="64" t="s">
        <v>82</v>
      </c>
      <c r="G5" s="64"/>
      <c r="H5" s="64"/>
      <c r="I5" s="64" t="s">
        <v>83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70</v>
      </c>
      <c r="D6" s="64" t="s">
        <v>73</v>
      </c>
      <c r="E6" s="64" t="s">
        <v>74</v>
      </c>
      <c r="F6" s="64" t="s">
        <v>70</v>
      </c>
      <c r="G6" s="64" t="s">
        <v>73</v>
      </c>
      <c r="H6" s="64" t="s">
        <v>74</v>
      </c>
      <c r="I6" s="64" t="s">
        <v>70</v>
      </c>
      <c r="J6" s="64" t="s">
        <v>73</v>
      </c>
      <c r="K6" s="64" t="s">
        <v>74</v>
      </c>
    </row>
    <row r="7" s="60" customFormat="1" ht="30.75" customHeight="1" spans="1:11">
      <c r="A7" s="98" t="s">
        <v>46</v>
      </c>
      <c r="B7" s="59" t="s">
        <v>47</v>
      </c>
      <c r="C7" s="99">
        <v>22.11</v>
      </c>
      <c r="D7" s="73">
        <v>22.11</v>
      </c>
      <c r="E7" s="66"/>
      <c r="F7" s="100">
        <v>22.79</v>
      </c>
      <c r="G7" s="73">
        <v>22.79</v>
      </c>
      <c r="H7" s="73"/>
      <c r="I7" s="73">
        <f>ROUND((F7-C7)/C7*100,2)</f>
        <v>3.08</v>
      </c>
      <c r="J7" s="73">
        <f>ROUND((G7-D7)/D7*100,2)</f>
        <v>3.08</v>
      </c>
      <c r="K7" s="68"/>
    </row>
    <row r="8" s="60" customFormat="1" ht="30.75" customHeight="1" spans="1:11">
      <c r="A8" s="98" t="s">
        <v>48</v>
      </c>
      <c r="B8" s="59" t="s">
        <v>49</v>
      </c>
      <c r="C8" s="99">
        <v>22.11</v>
      </c>
      <c r="D8" s="73">
        <v>22.11</v>
      </c>
      <c r="E8" s="66"/>
      <c r="F8" s="100">
        <v>22.79</v>
      </c>
      <c r="G8" s="73">
        <v>22.79</v>
      </c>
      <c r="H8" s="73"/>
      <c r="I8" s="73">
        <f t="shared" ref="I8:I18" si="0">ROUND((F8-C8)/C8*100,2)</f>
        <v>3.08</v>
      </c>
      <c r="J8" s="73">
        <f t="shared" ref="J8:J18" si="1">ROUND((G8-D8)/D8*100,2)</f>
        <v>3.08</v>
      </c>
      <c r="K8" s="68"/>
    </row>
    <row r="9" s="60" customFormat="1" ht="30.75" customHeight="1" spans="1:11">
      <c r="A9" s="98" t="s">
        <v>50</v>
      </c>
      <c r="B9" s="59" t="s">
        <v>51</v>
      </c>
      <c r="C9" s="99">
        <v>22.11</v>
      </c>
      <c r="D9" s="73">
        <v>22.11</v>
      </c>
      <c r="E9" s="66"/>
      <c r="F9" s="100">
        <v>22.79</v>
      </c>
      <c r="G9" s="73">
        <v>22.79</v>
      </c>
      <c r="H9" s="73"/>
      <c r="I9" s="73">
        <f t="shared" si="0"/>
        <v>3.08</v>
      </c>
      <c r="J9" s="73">
        <f t="shared" si="1"/>
        <v>3.08</v>
      </c>
      <c r="K9" s="68"/>
    </row>
    <row r="10" s="60" customFormat="1" ht="30.75" customHeight="1" spans="1:11">
      <c r="A10" s="98" t="s">
        <v>52</v>
      </c>
      <c r="B10" s="59" t="s">
        <v>53</v>
      </c>
      <c r="C10" s="66"/>
      <c r="D10" s="66"/>
      <c r="E10" s="66"/>
      <c r="F10" s="101">
        <v>6.84</v>
      </c>
      <c r="G10" s="73">
        <v>6.84</v>
      </c>
      <c r="H10" s="73"/>
      <c r="I10" s="73"/>
      <c r="J10" s="73"/>
      <c r="K10" s="68"/>
    </row>
    <row r="11" s="60" customFormat="1" ht="30.75" customHeight="1" spans="1:11">
      <c r="A11" s="98" t="s">
        <v>54</v>
      </c>
      <c r="B11" s="59" t="s">
        <v>55</v>
      </c>
      <c r="C11" s="102"/>
      <c r="D11" s="102"/>
      <c r="E11" s="102"/>
      <c r="F11" s="101">
        <v>6.84</v>
      </c>
      <c r="G11" s="74">
        <v>6.84</v>
      </c>
      <c r="H11" s="74"/>
      <c r="I11" s="73"/>
      <c r="J11" s="73"/>
      <c r="K11" s="68"/>
    </row>
    <row r="12" customFormat="1" ht="30.75" customHeight="1" spans="1:11">
      <c r="A12" s="98" t="s">
        <v>56</v>
      </c>
      <c r="B12" s="59" t="s">
        <v>57</v>
      </c>
      <c r="C12" s="68"/>
      <c r="D12" s="68"/>
      <c r="E12" s="68"/>
      <c r="F12" s="101">
        <v>6.84</v>
      </c>
      <c r="G12" s="68">
        <v>6.84</v>
      </c>
      <c r="H12" s="68"/>
      <c r="I12" s="73"/>
      <c r="J12" s="73"/>
      <c r="K12" s="68"/>
    </row>
    <row r="13" ht="30.75" customHeight="1" spans="1:11">
      <c r="A13" s="98" t="s">
        <v>58</v>
      </c>
      <c r="B13" s="59" t="s">
        <v>59</v>
      </c>
      <c r="C13" s="99">
        <v>141.95</v>
      </c>
      <c r="D13" s="99">
        <v>135.95</v>
      </c>
      <c r="E13" s="99">
        <v>6</v>
      </c>
      <c r="F13" s="100">
        <v>143.59</v>
      </c>
      <c r="G13" s="68">
        <v>138.59</v>
      </c>
      <c r="H13" s="103">
        <v>5</v>
      </c>
      <c r="I13" s="73">
        <f t="shared" si="0"/>
        <v>1.16</v>
      </c>
      <c r="J13" s="73">
        <f t="shared" si="1"/>
        <v>1.94</v>
      </c>
      <c r="K13" s="68">
        <f>ROUND((H13-E13)/E13*100,2)</f>
        <v>-16.67</v>
      </c>
    </row>
    <row r="14" ht="30.75" customHeight="1" spans="1:11">
      <c r="A14" s="98" t="s">
        <v>60</v>
      </c>
      <c r="B14" s="59" t="s">
        <v>61</v>
      </c>
      <c r="C14" s="99">
        <v>141.95</v>
      </c>
      <c r="D14" s="99">
        <v>135.95</v>
      </c>
      <c r="E14" s="99">
        <v>6</v>
      </c>
      <c r="F14" s="100">
        <v>143.59</v>
      </c>
      <c r="G14" s="68">
        <v>138.59</v>
      </c>
      <c r="H14" s="103">
        <v>5</v>
      </c>
      <c r="I14" s="73">
        <f t="shared" si="0"/>
        <v>1.16</v>
      </c>
      <c r="J14" s="73">
        <f t="shared" si="1"/>
        <v>1.94</v>
      </c>
      <c r="K14" s="68">
        <f>ROUND((H14-E14)/E14*100,2)</f>
        <v>-16.67</v>
      </c>
    </row>
    <row r="15" ht="30.75" customHeight="1" spans="1:11">
      <c r="A15" s="98" t="s">
        <v>62</v>
      </c>
      <c r="B15" s="59" t="s">
        <v>63</v>
      </c>
      <c r="C15" s="99">
        <v>141.95</v>
      </c>
      <c r="D15" s="99">
        <v>135.95</v>
      </c>
      <c r="E15" s="99">
        <v>6</v>
      </c>
      <c r="F15" s="100">
        <v>143.59</v>
      </c>
      <c r="G15" s="68">
        <v>138.59</v>
      </c>
      <c r="H15" s="103">
        <v>5</v>
      </c>
      <c r="I15" s="73">
        <f t="shared" si="0"/>
        <v>1.16</v>
      </c>
      <c r="J15" s="73">
        <f t="shared" si="1"/>
        <v>1.94</v>
      </c>
      <c r="K15" s="68">
        <f>ROUND((H15-E15)/E15*100,2)</f>
        <v>-16.67</v>
      </c>
    </row>
    <row r="16" ht="30.75" customHeight="1" spans="1:11">
      <c r="A16" s="98" t="s">
        <v>64</v>
      </c>
      <c r="B16" s="59" t="s">
        <v>65</v>
      </c>
      <c r="C16" s="99">
        <v>8.85</v>
      </c>
      <c r="D16" s="99">
        <v>8.85</v>
      </c>
      <c r="E16" s="99"/>
      <c r="F16" s="68">
        <v>9.11</v>
      </c>
      <c r="G16" s="68">
        <v>9.11</v>
      </c>
      <c r="H16" s="68"/>
      <c r="I16" s="73">
        <f t="shared" si="0"/>
        <v>2.94</v>
      </c>
      <c r="J16" s="73">
        <f t="shared" si="1"/>
        <v>2.94</v>
      </c>
      <c r="K16" s="68"/>
    </row>
    <row r="17" ht="30.75" customHeight="1" spans="1:11">
      <c r="A17" s="98" t="s">
        <v>66</v>
      </c>
      <c r="B17" s="59" t="s">
        <v>67</v>
      </c>
      <c r="C17" s="99">
        <v>8.85</v>
      </c>
      <c r="D17" s="99">
        <v>8.85</v>
      </c>
      <c r="E17" s="99"/>
      <c r="F17" s="68">
        <v>9.11</v>
      </c>
      <c r="G17" s="68">
        <v>9.11</v>
      </c>
      <c r="H17" s="68"/>
      <c r="I17" s="73">
        <f t="shared" si="0"/>
        <v>2.94</v>
      </c>
      <c r="J17" s="73">
        <f t="shared" si="1"/>
        <v>2.94</v>
      </c>
      <c r="K17" s="68"/>
    </row>
    <row r="18" ht="30.75" customHeight="1" spans="1:11">
      <c r="A18" s="98" t="s">
        <v>68</v>
      </c>
      <c r="B18" s="59" t="s">
        <v>69</v>
      </c>
      <c r="C18" s="99">
        <v>8.85</v>
      </c>
      <c r="D18" s="99">
        <v>8.85</v>
      </c>
      <c r="E18" s="99"/>
      <c r="F18" s="68">
        <v>9.11</v>
      </c>
      <c r="G18" s="68">
        <v>9.11</v>
      </c>
      <c r="H18" s="68"/>
      <c r="I18" s="73">
        <f t="shared" si="0"/>
        <v>2.94</v>
      </c>
      <c r="J18" s="73">
        <f t="shared" si="1"/>
        <v>2.94</v>
      </c>
      <c r="K18" s="68"/>
    </row>
    <row r="19" ht="30.75" customHeight="1" spans="1:11">
      <c r="A19" s="104" t="s">
        <v>70</v>
      </c>
      <c r="B19" s="105"/>
      <c r="C19" s="99">
        <f>C7+C13+C16</f>
        <v>172.91</v>
      </c>
      <c r="D19" s="99">
        <f>D7+D13+D16</f>
        <v>166.91</v>
      </c>
      <c r="E19" s="99">
        <f>E7+E13+E16</f>
        <v>6</v>
      </c>
      <c r="F19" s="99">
        <f t="shared" ref="F19:K19" si="2">F7+F10+F13+F16</f>
        <v>182.33</v>
      </c>
      <c r="G19" s="99">
        <f t="shared" si="2"/>
        <v>177.33</v>
      </c>
      <c r="H19" s="99">
        <f t="shared" si="2"/>
        <v>5</v>
      </c>
      <c r="I19" s="99">
        <f t="shared" si="2"/>
        <v>7.18</v>
      </c>
      <c r="J19" s="99">
        <f t="shared" si="2"/>
        <v>7.96</v>
      </c>
      <c r="K19" s="99">
        <f t="shared" si="2"/>
        <v>-16.67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84</v>
      </c>
      <c r="B1" s="89"/>
      <c r="C1" s="89"/>
    </row>
    <row r="2" ht="44.25" customHeight="1" spans="1:5">
      <c r="A2" s="90" t="s">
        <v>85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86</v>
      </c>
      <c r="B4" s="93" t="s">
        <v>6</v>
      </c>
      <c r="C4" s="93" t="s">
        <v>87</v>
      </c>
    </row>
    <row r="5" ht="22.5" customHeight="1" spans="1:3">
      <c r="A5" s="94" t="s">
        <v>88</v>
      </c>
      <c r="B5" s="94">
        <f>SUM(B6:B16)</f>
        <v>170.54</v>
      </c>
      <c r="C5" s="94"/>
    </row>
    <row r="6" ht="22.5" customHeight="1" spans="1:3">
      <c r="A6" s="94" t="s">
        <v>89</v>
      </c>
      <c r="B6" s="95">
        <v>62.7</v>
      </c>
      <c r="C6" s="94"/>
    </row>
    <row r="7" ht="22.5" customHeight="1" spans="1:3">
      <c r="A7" s="94" t="s">
        <v>90</v>
      </c>
      <c r="B7" s="94">
        <v>9.79</v>
      </c>
      <c r="C7" s="94"/>
    </row>
    <row r="8" ht="22.5" customHeight="1" spans="1:3">
      <c r="A8" s="94" t="s">
        <v>91</v>
      </c>
      <c r="B8" s="94">
        <v>5.23</v>
      </c>
      <c r="C8" s="94"/>
    </row>
    <row r="9" ht="22.5" customHeight="1" spans="1:3">
      <c r="A9" s="94" t="s">
        <v>92</v>
      </c>
      <c r="B9" s="94">
        <v>43.65</v>
      </c>
      <c r="C9" s="94"/>
    </row>
    <row r="10" ht="22.5" customHeight="1" spans="1:3">
      <c r="A10" s="94" t="s">
        <v>93</v>
      </c>
      <c r="B10" s="94">
        <v>22.79</v>
      </c>
      <c r="C10" s="94"/>
    </row>
    <row r="11" ht="22.5" customHeight="1" spans="1:3">
      <c r="A11" s="94" t="s">
        <v>94</v>
      </c>
      <c r="B11" s="94"/>
      <c r="C11" s="94"/>
    </row>
    <row r="12" ht="22.5" customHeight="1" spans="1:3">
      <c r="A12" s="94" t="s">
        <v>95</v>
      </c>
      <c r="B12" s="94">
        <v>6.84</v>
      </c>
      <c r="C12" s="94"/>
    </row>
    <row r="13" ht="22.5" customHeight="1" spans="1:3">
      <c r="A13" s="94" t="s">
        <v>96</v>
      </c>
      <c r="B13" s="94"/>
      <c r="C13" s="94"/>
    </row>
    <row r="14" ht="22.5" customHeight="1" spans="1:3">
      <c r="A14" s="94" t="s">
        <v>97</v>
      </c>
      <c r="B14" s="94">
        <v>0.67</v>
      </c>
      <c r="C14" s="94"/>
    </row>
    <row r="15" ht="22.5" customHeight="1" spans="1:3">
      <c r="A15" s="94" t="s">
        <v>69</v>
      </c>
      <c r="B15" s="94">
        <v>9.11</v>
      </c>
      <c r="C15" s="94"/>
    </row>
    <row r="16" ht="22.5" customHeight="1" spans="1:3">
      <c r="A16" s="94" t="s">
        <v>98</v>
      </c>
      <c r="B16" s="94">
        <v>9.76</v>
      </c>
      <c r="C16" s="94"/>
    </row>
    <row r="17" ht="22.5" customHeight="1" spans="1:3">
      <c r="A17" s="94" t="s">
        <v>99</v>
      </c>
      <c r="B17" s="94">
        <f>SUM(B18:B44)</f>
        <v>6.79</v>
      </c>
      <c r="C17" s="94"/>
    </row>
    <row r="18" ht="22.5" customHeight="1" spans="1:3">
      <c r="A18" s="94" t="s">
        <v>100</v>
      </c>
      <c r="B18" s="95">
        <v>2.1</v>
      </c>
      <c r="C18" s="94"/>
    </row>
    <row r="19" ht="22.5" customHeight="1" spans="1:3">
      <c r="A19" s="94" t="s">
        <v>101</v>
      </c>
      <c r="B19" s="94"/>
      <c r="C19" s="94"/>
    </row>
    <row r="20" ht="22.5" customHeight="1" spans="1:3">
      <c r="A20" s="94" t="s">
        <v>102</v>
      </c>
      <c r="B20" s="94"/>
      <c r="C20" s="94"/>
    </row>
    <row r="21" ht="22.5" customHeight="1" spans="1:3">
      <c r="A21" s="94" t="s">
        <v>103</v>
      </c>
      <c r="B21" s="94"/>
      <c r="C21" s="94"/>
    </row>
    <row r="22" ht="22.5" customHeight="1" spans="1:3">
      <c r="A22" s="94" t="s">
        <v>104</v>
      </c>
      <c r="B22" s="94"/>
      <c r="C22" s="94"/>
    </row>
    <row r="23" ht="22.5" customHeight="1" spans="1:3">
      <c r="A23" s="94" t="s">
        <v>105</v>
      </c>
      <c r="B23" s="94"/>
      <c r="C23" s="94"/>
    </row>
    <row r="24" ht="22.5" customHeight="1" spans="1:3">
      <c r="A24" s="94" t="s">
        <v>106</v>
      </c>
      <c r="B24" s="95">
        <v>0.5</v>
      </c>
      <c r="C24" s="94"/>
    </row>
    <row r="25" ht="22.5" customHeight="1" spans="1:3">
      <c r="A25" s="94" t="s">
        <v>107</v>
      </c>
      <c r="B25" s="95"/>
      <c r="C25" s="94"/>
    </row>
    <row r="26" ht="22.5" customHeight="1" spans="1:3">
      <c r="A26" s="94" t="s">
        <v>108</v>
      </c>
      <c r="B26" s="95"/>
      <c r="C26" s="94"/>
    </row>
    <row r="27" ht="22.5" customHeight="1" spans="1:3">
      <c r="A27" s="94" t="s">
        <v>109</v>
      </c>
      <c r="B27" s="95">
        <v>0.5</v>
      </c>
      <c r="C27" s="94"/>
    </row>
    <row r="28" ht="22.5" customHeight="1" spans="1:3">
      <c r="A28" s="94" t="s">
        <v>110</v>
      </c>
      <c r="B28" s="95"/>
      <c r="C28" s="94"/>
    </row>
    <row r="29" ht="22.5" customHeight="1" spans="1:3">
      <c r="A29" s="94" t="s">
        <v>111</v>
      </c>
      <c r="B29" s="95">
        <v>0.6</v>
      </c>
      <c r="C29" s="94"/>
    </row>
    <row r="30" ht="22.5" customHeight="1" spans="1:3">
      <c r="A30" s="94" t="s">
        <v>112</v>
      </c>
      <c r="B30" s="94"/>
      <c r="C30" s="94"/>
    </row>
    <row r="31" ht="22.5" customHeight="1" spans="1:3">
      <c r="A31" s="94" t="s">
        <v>113</v>
      </c>
      <c r="B31" s="94"/>
      <c r="C31" s="94"/>
    </row>
    <row r="32" ht="22.5" customHeight="1" spans="1:3">
      <c r="A32" s="94" t="s">
        <v>114</v>
      </c>
      <c r="B32" s="94"/>
      <c r="C32" s="94"/>
    </row>
    <row r="33" ht="22.5" customHeight="1" spans="1:3">
      <c r="A33" s="94" t="s">
        <v>115</v>
      </c>
      <c r="B33" s="94"/>
      <c r="C33" s="94"/>
    </row>
    <row r="34" ht="22.5" customHeight="1" spans="1:3">
      <c r="A34" s="94" t="s">
        <v>116</v>
      </c>
      <c r="B34" s="94"/>
      <c r="C34" s="94"/>
    </row>
    <row r="35" ht="22.5" customHeight="1" spans="1:3">
      <c r="A35" s="94" t="s">
        <v>117</v>
      </c>
      <c r="B35" s="94"/>
      <c r="C35" s="94"/>
    </row>
    <row r="36" ht="22.5" customHeight="1" spans="1:3">
      <c r="A36" s="94" t="s">
        <v>118</v>
      </c>
      <c r="B36" s="94"/>
      <c r="C36" s="94"/>
    </row>
    <row r="37" ht="22.5" customHeight="1" spans="1:3">
      <c r="A37" s="94" t="s">
        <v>119</v>
      </c>
      <c r="B37" s="94"/>
      <c r="C37" s="94"/>
    </row>
    <row r="38" ht="22.5" customHeight="1" spans="1:3">
      <c r="A38" s="94" t="s">
        <v>120</v>
      </c>
      <c r="B38" s="94"/>
      <c r="C38" s="94"/>
    </row>
    <row r="39" ht="22.5" customHeight="1" spans="1:3">
      <c r="A39" s="94" t="s">
        <v>121</v>
      </c>
      <c r="B39" s="94"/>
      <c r="C39" s="94"/>
    </row>
    <row r="40" ht="22.5" customHeight="1" spans="1:3">
      <c r="A40" s="94" t="s">
        <v>122</v>
      </c>
      <c r="B40" s="94">
        <v>2.19</v>
      </c>
      <c r="C40" s="94"/>
    </row>
    <row r="41" ht="22.5" customHeight="1" spans="1:3">
      <c r="A41" s="94" t="s">
        <v>123</v>
      </c>
      <c r="B41" s="94"/>
      <c r="C41" s="94"/>
    </row>
    <row r="42" ht="22.5" customHeight="1" spans="1:3">
      <c r="A42" s="94" t="s">
        <v>124</v>
      </c>
      <c r="B42" s="94"/>
      <c r="C42" s="94"/>
    </row>
    <row r="43" ht="22.5" customHeight="1" spans="1:3">
      <c r="A43" s="94" t="s">
        <v>125</v>
      </c>
      <c r="B43" s="94"/>
      <c r="C43" s="94"/>
    </row>
    <row r="44" ht="22.5" customHeight="1" spans="1:3">
      <c r="A44" s="96" t="s">
        <v>126</v>
      </c>
      <c r="B44" s="95">
        <v>0.9</v>
      </c>
      <c r="C44" s="94"/>
    </row>
    <row r="45" ht="22.5" customHeight="1" spans="1:3">
      <c r="A45" s="94" t="s">
        <v>127</v>
      </c>
      <c r="B45" s="94"/>
      <c r="C45" s="94"/>
    </row>
    <row r="46" ht="22.5" customHeight="1" spans="1:3">
      <c r="A46" s="94" t="s">
        <v>128</v>
      </c>
      <c r="B46" s="94"/>
      <c r="C46" s="94"/>
    </row>
    <row r="47" ht="22.5" customHeight="1" spans="1:3">
      <c r="A47" s="94" t="s">
        <v>129</v>
      </c>
      <c r="B47" s="94"/>
      <c r="C47" s="94"/>
    </row>
    <row r="48" ht="22.5" customHeight="1" spans="1:3">
      <c r="A48" s="94" t="s">
        <v>130</v>
      </c>
      <c r="B48" s="94"/>
      <c r="C48" s="94"/>
    </row>
    <row r="49" ht="22.5" customHeight="1" spans="1:3">
      <c r="A49" s="94" t="s">
        <v>131</v>
      </c>
      <c r="B49" s="94"/>
      <c r="C49" s="94"/>
    </row>
    <row r="50" ht="22.5" customHeight="1" spans="1:3">
      <c r="A50" s="94" t="s">
        <v>132</v>
      </c>
      <c r="B50" s="94"/>
      <c r="C50" s="94"/>
    </row>
    <row r="51" ht="22.5" customHeight="1" spans="1:3">
      <c r="A51" s="94" t="s">
        <v>133</v>
      </c>
      <c r="B51" s="94"/>
      <c r="C51" s="94"/>
    </row>
    <row r="52" ht="22.5" customHeight="1" spans="1:3">
      <c r="A52" s="94" t="s">
        <v>134</v>
      </c>
      <c r="B52" s="94"/>
      <c r="C52" s="94"/>
    </row>
    <row r="53" ht="22.5" customHeight="1" spans="1:3">
      <c r="A53" s="94" t="s">
        <v>135</v>
      </c>
      <c r="B53" s="94"/>
      <c r="C53" s="94"/>
    </row>
    <row r="54" ht="22.5" customHeight="1" spans="1:3">
      <c r="A54" s="94" t="s">
        <v>136</v>
      </c>
      <c r="B54" s="94"/>
      <c r="C54" s="94"/>
    </row>
    <row r="55" ht="22.5" customHeight="1" spans="1:3">
      <c r="A55" s="94" t="s">
        <v>137</v>
      </c>
      <c r="B55" s="94"/>
      <c r="C55" s="94"/>
    </row>
    <row r="56" ht="22.5" customHeight="1" spans="1:3">
      <c r="A56" s="94" t="s">
        <v>138</v>
      </c>
      <c r="B56" s="94"/>
      <c r="C56" s="94"/>
    </row>
    <row r="57" ht="22.5" customHeight="1" spans="1:3">
      <c r="A57" s="93" t="s">
        <v>70</v>
      </c>
      <c r="B57" s="94">
        <f>B17+B5</f>
        <v>177.33</v>
      </c>
      <c r="C57" s="94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139</v>
      </c>
    </row>
    <row r="2" ht="19.5" customHeight="1" spans="1:2">
      <c r="A2" s="76"/>
      <c r="B2" s="77"/>
    </row>
    <row r="3" ht="30" customHeight="1" spans="1:2">
      <c r="A3" s="78" t="s">
        <v>140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82</v>
      </c>
    </row>
    <row r="6" ht="38.25" customHeight="1" spans="1:2">
      <c r="A6" s="82" t="s">
        <v>141</v>
      </c>
      <c r="B6" s="68" t="s">
        <v>142</v>
      </c>
    </row>
    <row r="7" ht="38.25" customHeight="1" spans="1:2">
      <c r="A7" s="68" t="s">
        <v>143</v>
      </c>
      <c r="B7" s="68"/>
    </row>
    <row r="8" ht="38.25" customHeight="1" spans="1:2">
      <c r="A8" s="68" t="s">
        <v>144</v>
      </c>
      <c r="B8" s="68"/>
    </row>
    <row r="9" ht="38.25" customHeight="1" spans="1:2">
      <c r="A9" s="83" t="s">
        <v>145</v>
      </c>
      <c r="B9" s="83"/>
    </row>
    <row r="10" ht="38.25" customHeight="1" spans="1:2">
      <c r="A10" s="84" t="s">
        <v>146</v>
      </c>
      <c r="B10" s="83"/>
    </row>
    <row r="11" ht="38.25" customHeight="1" spans="1:2">
      <c r="A11" s="85" t="s">
        <v>147</v>
      </c>
      <c r="B11" s="86"/>
    </row>
    <row r="12" ht="91.5" customHeight="1" spans="1:2">
      <c r="A12" s="87" t="s">
        <v>148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7" sqref="A7:A16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149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150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81</v>
      </c>
      <c r="D5" s="64"/>
      <c r="E5" s="64"/>
      <c r="F5" s="64" t="s">
        <v>82</v>
      </c>
      <c r="G5" s="64"/>
      <c r="H5" s="64"/>
      <c r="I5" s="64" t="s">
        <v>151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70</v>
      </c>
      <c r="D6" s="64" t="s">
        <v>73</v>
      </c>
      <c r="E6" s="64" t="s">
        <v>74</v>
      </c>
      <c r="F6" s="64" t="s">
        <v>70</v>
      </c>
      <c r="G6" s="64" t="s">
        <v>73</v>
      </c>
      <c r="H6" s="64" t="s">
        <v>74</v>
      </c>
      <c r="I6" s="64" t="s">
        <v>70</v>
      </c>
      <c r="J6" s="64" t="s">
        <v>73</v>
      </c>
      <c r="K6" s="64" t="s">
        <v>74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70</v>
      </c>
      <c r="B17" s="70"/>
      <c r="C17" s="66"/>
      <c r="D17" s="66"/>
      <c r="E17" s="66"/>
      <c r="F17" s="66"/>
      <c r="G17" s="66"/>
      <c r="H17" s="66"/>
      <c r="I17" s="66"/>
      <c r="J17" s="68"/>
      <c r="K17" s="75" t="s">
        <v>142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16" workbookViewId="0">
      <selection activeCell="I6" sqref="I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5" t="s">
        <v>152</v>
      </c>
      <c r="B1" s="46"/>
      <c r="C1" s="46"/>
      <c r="D1" s="46"/>
      <c r="E1" s="46"/>
      <c r="F1" s="46"/>
      <c r="G1" s="46"/>
    </row>
    <row r="2" ht="22.5" spans="1:9">
      <c r="A2" s="47" t="s">
        <v>153</v>
      </c>
      <c r="B2" s="47"/>
      <c r="C2" s="47"/>
      <c r="D2" s="47"/>
      <c r="E2" s="47"/>
      <c r="F2" s="47"/>
      <c r="G2" s="47"/>
      <c r="H2" s="47"/>
      <c r="I2" s="47"/>
    </row>
    <row r="3" ht="20.25" customHeight="1" spans="1:9">
      <c r="A3" s="48"/>
      <c r="B3" s="49"/>
      <c r="C3" s="49"/>
      <c r="D3" s="49"/>
      <c r="E3" s="49"/>
      <c r="F3" s="49"/>
      <c r="G3" s="49"/>
      <c r="H3" s="50" t="s">
        <v>2</v>
      </c>
      <c r="I3" s="50"/>
    </row>
    <row r="4" ht="21" customHeight="1" spans="1:9">
      <c r="A4" s="51" t="s">
        <v>154</v>
      </c>
      <c r="B4" s="10" t="s">
        <v>155</v>
      </c>
      <c r="C4" s="52" t="s">
        <v>156</v>
      </c>
      <c r="D4" s="53" t="s">
        <v>157</v>
      </c>
      <c r="E4" s="53"/>
      <c r="F4" s="54" t="s">
        <v>158</v>
      </c>
      <c r="G4" s="10" t="s">
        <v>159</v>
      </c>
      <c r="H4" s="54" t="s">
        <v>160</v>
      </c>
      <c r="I4" s="54" t="s">
        <v>161</v>
      </c>
    </row>
    <row r="5" ht="21" customHeight="1" spans="1:9">
      <c r="A5" s="51"/>
      <c r="B5" s="10"/>
      <c r="C5" s="52"/>
      <c r="D5" s="10" t="s">
        <v>162</v>
      </c>
      <c r="E5" s="10" t="s">
        <v>163</v>
      </c>
      <c r="F5" s="54"/>
      <c r="G5" s="10"/>
      <c r="H5" s="54"/>
      <c r="I5" s="54"/>
    </row>
    <row r="6" ht="27.75" customHeight="1" spans="1:9">
      <c r="A6" s="55" t="s">
        <v>70</v>
      </c>
      <c r="B6" s="56"/>
      <c r="C6" s="57"/>
      <c r="D6" s="57"/>
      <c r="E6" s="57"/>
      <c r="F6" s="58"/>
      <c r="G6" s="56"/>
      <c r="H6" s="56" t="s">
        <v>164</v>
      </c>
      <c r="I6" s="56" t="s">
        <v>142</v>
      </c>
    </row>
    <row r="7" ht="27.75" customHeight="1" spans="1:9">
      <c r="A7" s="59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yingr</cp:lastModifiedBy>
  <dcterms:created xsi:type="dcterms:W3CDTF">1996-12-17T01:32:00Z</dcterms:created>
  <cp:lastPrinted>2019-03-08T08:00:00Z</cp:lastPrinted>
  <dcterms:modified xsi:type="dcterms:W3CDTF">2019-03-26T02:05:29Z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