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 firstSheet="7" activeTab="9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  <definedName name="_xlnm.Print_Titles" localSheetId="4">'5、2019年一般公共预算支出表'!$1:$5</definedName>
  </definedNames>
  <calcPr calcId="144525"/>
</workbook>
</file>

<file path=xl/sharedStrings.xml><?xml version="1.0" encoding="utf-8"?>
<sst xmlns="http://schemas.openxmlformats.org/spreadsheetml/2006/main" count="221">
  <si>
    <t>表1</t>
  </si>
  <si>
    <t>孝义市住房保障和城乡建设管理局2019年部门收支总表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</si>
  <si>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</si>
  <si>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</si>
  <si>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</si>
  <si>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</si>
  <si>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</si>
  <si>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</si>
  <si>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</si>
  <si>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</si>
  <si>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</si>
  <si>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</si>
  <si>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</si>
  <si>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</si>
  <si>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</si>
  <si>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</si>
  <si>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</si>
  <si>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</si>
  <si>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</si>
  <si>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</si>
  <si>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</si>
  <si>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</si>
  <si>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</si>
  <si>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</si>
  <si>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</si>
  <si>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</si>
  <si>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</si>
  <si>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</si>
  <si>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</si>
  <si>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</si>
  <si>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</si>
  <si>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</si>
  <si>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</si>
  <si>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</si>
  <si>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</si>
  <si>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</si>
  <si>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</si>
  <si>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</si>
  <si>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孝义市住房保障和城乡建设管理局2019年部门收入总表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</si>
  <si>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</si>
  <si>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</si>
  <si>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</si>
  <si>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</si>
  <si>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</si>
  <si>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</si>
  <si>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</si>
  <si>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</si>
  <si>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</si>
  <si>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</si>
  <si>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</si>
  <si>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</si>
  <si>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</si>
  <si>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</si>
  <si>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</si>
  <si>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</si>
  <si>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</si>
  <si>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</si>
  <si>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</si>
  <si>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</si>
  <si>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</si>
  <si>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</si>
  <si>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</si>
  <si>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21201</t>
  </si>
  <si>
    <t xml:space="preserve">  城乡社区管理事务</t>
  </si>
  <si>
    <t>2120101</t>
  </si>
  <si>
    <t xml:space="preserve">    行政运行（城乡社区管理事务）</t>
  </si>
  <si>
    <t>2120199</t>
  </si>
  <si>
    <t xml:space="preserve">    其他城乡社区管理事务支出</t>
  </si>
  <si>
    <t>21203</t>
  </si>
  <si>
    <t xml:space="preserve">  城乡社区公共设施</t>
  </si>
  <si>
    <t>2120399</t>
  </si>
  <si>
    <t xml:space="preserve">    其他城乡社区公共设施支出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</si>
  <si>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</si>
  <si>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</si>
  <si>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</si>
  <si>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</si>
  <si>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</si>
  <si>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</si>
  <si>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</si>
  <si>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</si>
  <si>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孝义市住房保障和城乡建设管理局2019年部门支出总表</t>
  </si>
  <si>
    <t>基本支出</t>
  </si>
  <si>
    <t>项目支出</t>
  </si>
  <si>
    <t>表4</t>
  </si>
  <si>
    <t>孝义市住房保障和城乡建设管理局2019年财政拨款收支总表</t>
  </si>
  <si>
    <t>小计</t>
  </si>
  <si>
    <t>政府性基金预算</t>
  </si>
  <si>
    <t>表5</t>
  </si>
  <si>
    <t>孝义市住房保障和城乡建设管理局2019年一般公共预算支出表</t>
  </si>
  <si>
    <t>2018年预算数</t>
  </si>
  <si>
    <t>2019年预算数</t>
  </si>
  <si>
    <t>2019年预算数比2018年预算数增减%</t>
  </si>
  <si>
    <t xml:space="preserve">    小城镇基础设施建设</t>
  </si>
  <si>
    <t>213</t>
  </si>
  <si>
    <t>农林水支出</t>
  </si>
  <si>
    <t>21305</t>
  </si>
  <si>
    <t xml:space="preserve">  扶贫</t>
  </si>
  <si>
    <t xml:space="preserve">  2130599</t>
  </si>
  <si>
    <t xml:space="preserve">    其他扶贫支出</t>
  </si>
  <si>
    <t>21307</t>
  </si>
  <si>
    <t xml:space="preserve">  农村综合改革</t>
  </si>
  <si>
    <t xml:space="preserve">  2130701</t>
  </si>
  <si>
    <t xml:space="preserve">    对村级一事一议的补助</t>
  </si>
  <si>
    <t>22101</t>
  </si>
  <si>
    <t xml:space="preserve">  保障性安居工程支出</t>
  </si>
  <si>
    <t xml:space="preserve">  2210105</t>
  </si>
  <si>
    <t xml:space="preserve">    农村危房改造</t>
  </si>
  <si>
    <t>表6</t>
  </si>
  <si>
    <t>孝义市住房保障和城乡建设管理局2019年一般公共预算基本支出经济科目表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</si>
  <si>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</si>
  <si>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</si>
  <si>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</si>
  <si>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</si>
  <si>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</si>
  <si>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</si>
  <si>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</si>
  <si>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</si>
  <si>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</si>
  <si>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</si>
  <si>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</si>
  <si>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</si>
  <si>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</si>
  <si>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</si>
  <si>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</si>
  <si>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</si>
  <si>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</si>
  <si>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</si>
  <si>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</si>
  <si>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</si>
  <si>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</si>
  <si>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</si>
  <si>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</si>
  <si>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</si>
  <si>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</si>
  <si>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</si>
  <si>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</si>
  <si>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</si>
  <si>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</si>
  <si>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</si>
  <si>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</si>
  <si>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</si>
  <si>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</si>
  <si>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</si>
  <si>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</si>
  <si>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</si>
  <si>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</si>
  <si>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</si>
  <si>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</si>
  <si>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</si>
  <si>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</si>
  <si>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</si>
  <si>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</si>
  <si>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</si>
  <si>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</si>
  <si>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</si>
  <si>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</si>
  <si>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</si>
  <si>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</si>
  <si>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</si>
  <si>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</si>
  <si>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</si>
  <si>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</si>
  <si>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</si>
  <si>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孝义市住房保障和城乡建设管理局2019年一般公共预算“三公”经费支出情况统计表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</si>
  <si>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</si>
  <si>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</si>
  <si>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</si>
  <si>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</si>
  <si>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</si>
  <si>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</si>
  <si>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</si>
  <si>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</si>
  <si>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孝义市住房保障和城乡建设管理局2019年政府性基金预算支出表</t>
  </si>
  <si>
    <t>2019年预算比2018年预算数增减</t>
  </si>
  <si>
    <t>xxx(类级科目)</t>
  </si>
  <si>
    <t>xxxxx(款级科目)</t>
  </si>
  <si>
    <t>xxxxxxx(项级科目)</t>
  </si>
  <si>
    <t>……</t>
  </si>
  <si>
    <t>表9</t>
  </si>
  <si>
    <t>孝义市住房保障和城乡建设管理局2019年一般公共预算重点项目绩效目标表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</si>
  <si>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</si>
  <si>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</si>
  <si>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</si>
  <si>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</si>
  <si>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</si>
  <si>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</si>
  <si>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</si>
  <si>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</si>
  <si>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</si>
  <si>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</si>
  <si>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</si>
  <si>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</si>
  <si>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孝义市住房保障和城乡建设管理局2019年政府采购预算表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</si>
  <si>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</si>
  <si>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</si>
  <si>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</si>
  <si>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</si>
  <si>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</si>
  <si>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</si>
  <si>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</si>
  <si>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</si>
  <si>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</si>
  <si>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</si>
  <si>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</si>
  <si>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</si>
  <si>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</si>
  <si>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</si>
  <si>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</si>
  <si>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办公设备购置</t>
  </si>
  <si>
    <t>打印复印</t>
  </si>
  <si>
    <t>台式</t>
  </si>
  <si>
    <t>笔记本</t>
  </si>
  <si>
    <t>台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</si>
  <si>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</si>
  <si>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</si>
  <si>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孝义市住房保障和城乡建设管理局2019年政府购买服务支出预算表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</si>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</sst>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25" borderId="1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22" borderId="16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13" applyNumberFormat="0" applyAlignment="0" applyProtection="0">
      <alignment vertical="center"/>
    </xf>
    <xf numFmtId="0" fontId="26" fillId="9" borderId="17" applyNumberFormat="0" applyAlignment="0" applyProtection="0">
      <alignment vertical="center"/>
    </xf>
    <xf numFmtId="0" fontId="30" fillId="33" borderId="20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 applyProtection="0"/>
  </cellStyleXfs>
  <cellXfs count="15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77" fontId="0" fillId="0" borderId="0" xfId="0" applyNumberFormat="1" applyProtection="1"/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Fill="1" applyBorder="1" applyAlignment="1" applyProtection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177" fontId="0" fillId="0" borderId="0" xfId="0" applyNumberFormat="1" applyBorder="1" applyProtection="1"/>
    <xf numFmtId="0" fontId="6" fillId="0" borderId="0" xfId="0" applyFont="1" applyBorder="1" applyAlignment="1" applyProtection="1">
      <alignment horizontal="center" wrapText="1"/>
    </xf>
    <xf numFmtId="177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 applyProtection="1"/>
    <xf numFmtId="177" fontId="0" fillId="0" borderId="0" xfId="0" applyNumberFormat="1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77" fontId="3" fillId="0" borderId="0" xfId="0" applyNumberFormat="1" applyFont="1" applyAlignment="1" applyProtection="1">
      <alignment wrapText="1"/>
    </xf>
    <xf numFmtId="178" fontId="0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wrapText="1"/>
    </xf>
    <xf numFmtId="177" fontId="5" fillId="0" borderId="0" xfId="0" applyNumberFormat="1" applyFont="1" applyAlignment="1" applyProtection="1">
      <alignment horizontal="left" wrapText="1"/>
    </xf>
    <xf numFmtId="0" fontId="6" fillId="0" borderId="0" xfId="0" applyFont="1" applyAlignment="1" applyProtection="1">
      <alignment horizontal="center" wrapText="1"/>
    </xf>
    <xf numFmtId="177" fontId="6" fillId="0" borderId="0" xfId="0" applyNumberFormat="1" applyFont="1" applyAlignment="1" applyProtection="1">
      <alignment horizontal="center" wrapText="1"/>
    </xf>
    <xf numFmtId="0" fontId="0" fillId="0" borderId="8" xfId="0" applyFont="1" applyBorder="1" applyAlignment="1" applyProtection="1">
      <alignment vertical="center" wrapText="1"/>
    </xf>
    <xf numFmtId="177" fontId="0" fillId="0" borderId="8" xfId="0" applyNumberFormat="1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177" fontId="0" fillId="0" borderId="0" xfId="0" applyNumberFormat="1" applyFont="1" applyAlignment="1" applyProtection="1">
      <alignment horizontal="center" wrapText="1"/>
    </xf>
    <xf numFmtId="177" fontId="0" fillId="0" borderId="8" xfId="0" applyNumberFormat="1" applyFont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77" fontId="3" fillId="0" borderId="0" xfId="0" applyNumberFormat="1" applyFont="1" applyProtection="1"/>
    <xf numFmtId="177" fontId="5" fillId="0" borderId="0" xfId="0" applyNumberFormat="1" applyFont="1" applyAlignment="1" applyProtection="1">
      <alignment horizontal="left"/>
    </xf>
    <xf numFmtId="177" fontId="0" fillId="0" borderId="0" xfId="0" applyNumberFormat="1" applyFont="1" applyAlignment="1" applyProtection="1">
      <alignment horizontal="center"/>
    </xf>
    <xf numFmtId="177" fontId="6" fillId="0" borderId="0" xfId="0" applyNumberFormat="1" applyFont="1" applyAlignment="1" applyProtection="1">
      <alignment horizontal="center"/>
    </xf>
    <xf numFmtId="177" fontId="0" fillId="0" borderId="0" xfId="0" applyNumberFormat="1" applyFont="1" applyBorder="1" applyAlignment="1" applyProtection="1">
      <alignment vertical="center"/>
    </xf>
    <xf numFmtId="177" fontId="0" fillId="0" borderId="0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177" fontId="4" fillId="0" borderId="0" xfId="0" applyNumberFormat="1" applyFont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showGridLines="0" showZeros="0" topLeftCell="A10" workbookViewId="0">
      <selection activeCell="G18" sqref="G18"/>
    </sheetView>
  </sheetViews>
  <sheetFormatPr defaultColWidth="6.875" defaultRowHeight="11.25" outlineLevelCol="7"/>
  <cols>
    <col min="1" max="1" width="30.75" style="68" customWidth="1"/>
    <col min="2" max="2" width="9.25" style="68" customWidth="1"/>
    <col min="3" max="3" width="10.875" style="68" customWidth="1"/>
    <col min="4" max="4" width="9.25" style="68" customWidth="1"/>
    <col min="5" max="5" width="34.125" style="68" customWidth="1"/>
    <col min="6" max="8" width="10.25" style="68" customWidth="1"/>
    <col min="9" max="16384" width="6.875" style="68"/>
  </cols>
  <sheetData>
    <row r="1" ht="16.5" customHeight="1" spans="1:8">
      <c r="A1" s="70" t="s">
        <v>0</v>
      </c>
      <c r="B1" s="70"/>
      <c r="C1" s="70"/>
      <c r="D1" s="123"/>
      <c r="E1" s="123"/>
      <c r="F1" s="123"/>
      <c r="G1" s="123"/>
      <c r="H1" s="124"/>
    </row>
    <row r="2" ht="18.75" customHeight="1" spans="1:8">
      <c r="A2" s="125"/>
      <c r="B2" s="125"/>
      <c r="C2" s="125"/>
      <c r="D2" s="123"/>
      <c r="E2" s="123"/>
      <c r="F2" s="123"/>
      <c r="G2" s="123"/>
      <c r="H2" s="124"/>
    </row>
    <row r="3" ht="21" customHeight="1" spans="1:8">
      <c r="A3" s="84" t="s">
        <v>1</v>
      </c>
      <c r="B3" s="84"/>
      <c r="C3" s="84"/>
      <c r="D3" s="84"/>
      <c r="E3" s="84"/>
      <c r="F3" s="84"/>
      <c r="G3" s="84"/>
      <c r="H3" s="84"/>
    </row>
    <row r="4" ht="14.25" customHeight="1" spans="1:8">
      <c r="A4" s="126"/>
      <c r="B4" s="126"/>
      <c r="C4" s="126"/>
      <c r="D4" s="126"/>
      <c r="E4" s="126"/>
      <c r="F4" s="126"/>
      <c r="G4" s="126"/>
      <c r="H4" s="86" t="s">
        <v>2</v>
      </c>
    </row>
    <row r="5" ht="24" customHeight="1" spans="1:8">
      <c r="A5" s="152" t="s">
        <v>3</v>
      </c>
      <c r="B5" s="71"/>
      <c r="C5" s="71"/>
      <c r="D5" s="71"/>
      <c r="E5" s="152" t="s">
        <v>4</v>
      </c>
      <c r="F5" s="71"/>
      <c r="G5" s="71"/>
      <c r="H5" s="71"/>
    </row>
    <row r="6" ht="24" customHeight="1" spans="1:8">
      <c r="A6" s="153" t="s">
        <v>5</v>
      </c>
      <c r="B6" s="137" t="s">
        <v>6</v>
      </c>
      <c r="C6" s="146"/>
      <c r="D6" s="138"/>
      <c r="E6" s="147" t="s">
        <v>7</v>
      </c>
      <c r="F6" s="137" t="s">
        <v>6</v>
      </c>
      <c r="G6" s="146"/>
      <c r="H6" s="138"/>
    </row>
    <row r="7" ht="48.75" customHeight="1" spans="1:8">
      <c r="A7" s="148"/>
      <c r="B7" s="117" t="s">
        <v>8</v>
      </c>
      <c r="C7" s="117" t="s">
        <v>9</v>
      </c>
      <c r="D7" s="117" t="s">
        <v>10</v>
      </c>
      <c r="E7" s="149"/>
      <c r="F7" s="117" t="s">
        <v>8</v>
      </c>
      <c r="G7" s="117" t="s">
        <v>9</v>
      </c>
      <c r="H7" s="117" t="s">
        <v>10</v>
      </c>
    </row>
    <row r="8" ht="24" customHeight="1" spans="1:8">
      <c r="A8" s="75" t="s">
        <v>11</v>
      </c>
      <c r="B8" s="150">
        <v>3799.2476</v>
      </c>
      <c r="C8" s="150">
        <v>1796.192</v>
      </c>
      <c r="D8" s="150">
        <f>(C8-B8)/B8*100</f>
        <v>-52.7224285145301</v>
      </c>
      <c r="E8" s="151" t="s">
        <v>12</v>
      </c>
      <c r="F8" s="150"/>
      <c r="G8" s="150"/>
      <c r="H8" s="150"/>
    </row>
    <row r="9" ht="24" customHeight="1" spans="1:8">
      <c r="A9" s="75" t="s">
        <v>13</v>
      </c>
      <c r="B9" s="150"/>
      <c r="C9" s="150"/>
      <c r="D9" s="150"/>
      <c r="E9" s="151" t="s">
        <v>14</v>
      </c>
      <c r="F9" s="150"/>
      <c r="G9" s="150"/>
      <c r="H9" s="150"/>
    </row>
    <row r="10" ht="24" customHeight="1" spans="1:8">
      <c r="A10" s="75" t="s">
        <v>15</v>
      </c>
      <c r="B10" s="150"/>
      <c r="C10" s="150"/>
      <c r="D10" s="150"/>
      <c r="E10" s="151" t="s">
        <v>16</v>
      </c>
      <c r="F10" s="150"/>
      <c r="G10" s="150"/>
      <c r="H10" s="150"/>
    </row>
    <row r="11" ht="24" customHeight="1" spans="1:8">
      <c r="A11" s="75" t="s">
        <v>17</v>
      </c>
      <c r="B11" s="150"/>
      <c r="C11" s="150"/>
      <c r="D11" s="150"/>
      <c r="E11" s="151" t="s">
        <v>18</v>
      </c>
      <c r="F11" s="150"/>
      <c r="G11" s="150"/>
      <c r="H11" s="150"/>
    </row>
    <row r="12" ht="24" customHeight="1" spans="1:8">
      <c r="A12" s="75"/>
      <c r="B12" s="150"/>
      <c r="C12" s="150"/>
      <c r="D12" s="150"/>
      <c r="E12" s="151" t="s">
        <v>19</v>
      </c>
      <c r="F12" s="150"/>
      <c r="G12" s="150"/>
      <c r="H12" s="150"/>
    </row>
    <row r="13" ht="24" customHeight="1" spans="1:8">
      <c r="A13" s="75"/>
      <c r="B13" s="150"/>
      <c r="C13" s="150"/>
      <c r="D13" s="150"/>
      <c r="E13" s="151" t="s">
        <v>20</v>
      </c>
      <c r="F13" s="150"/>
      <c r="G13" s="150"/>
      <c r="H13" s="150"/>
    </row>
    <row r="14" ht="24" customHeight="1" spans="1:8">
      <c r="A14" s="75"/>
      <c r="B14" s="150"/>
      <c r="C14" s="150"/>
      <c r="D14" s="150"/>
      <c r="E14" s="151" t="s">
        <v>21</v>
      </c>
      <c r="F14" s="150"/>
      <c r="G14" s="150"/>
      <c r="H14" s="150"/>
    </row>
    <row r="15" ht="24" customHeight="1" spans="1:8">
      <c r="A15" s="75"/>
      <c r="B15" s="150"/>
      <c r="C15" s="150"/>
      <c r="D15" s="150"/>
      <c r="E15" s="151" t="s">
        <v>22</v>
      </c>
      <c r="F15" s="150">
        <v>128.5906</v>
      </c>
      <c r="G15" s="150">
        <v>126.6616</v>
      </c>
      <c r="H15" s="150">
        <f>(G15-F15)/F15*100</f>
        <v>-1.50010965031658</v>
      </c>
    </row>
    <row r="16" ht="24" customHeight="1" spans="1:8">
      <c r="A16" s="75"/>
      <c r="B16" s="150"/>
      <c r="C16" s="150"/>
      <c r="D16" s="150"/>
      <c r="E16" s="151" t="s">
        <v>23</v>
      </c>
      <c r="F16" s="150">
        <v>0</v>
      </c>
      <c r="G16" s="150">
        <v>40.0858</v>
      </c>
      <c r="H16" s="150"/>
    </row>
    <row r="17" ht="24" customHeight="1" spans="1:8">
      <c r="A17" s="75"/>
      <c r="B17" s="150"/>
      <c r="C17" s="150"/>
      <c r="D17" s="150"/>
      <c r="E17" s="151" t="s">
        <v>24</v>
      </c>
      <c r="F17" s="150">
        <v>0</v>
      </c>
      <c r="G17" s="150"/>
      <c r="H17" s="150"/>
    </row>
    <row r="18" ht="24" customHeight="1" spans="1:8">
      <c r="A18" s="75"/>
      <c r="B18" s="150"/>
      <c r="C18" s="150"/>
      <c r="D18" s="150"/>
      <c r="E18" s="151" t="s">
        <v>25</v>
      </c>
      <c r="F18" s="150">
        <v>3224.8171</v>
      </c>
      <c r="G18" s="150">
        <v>1580.9404</v>
      </c>
      <c r="H18" s="150">
        <f>(G18-F18)/F18*100</f>
        <v>-50.9758119305433</v>
      </c>
    </row>
    <row r="19" ht="24" customHeight="1" spans="1:8">
      <c r="A19" s="75"/>
      <c r="B19" s="150"/>
      <c r="C19" s="150"/>
      <c r="D19" s="150"/>
      <c r="E19" s="151" t="s">
        <v>26</v>
      </c>
      <c r="F19" s="150">
        <v>130</v>
      </c>
      <c r="G19" s="150"/>
      <c r="H19" s="150">
        <f>(G19-F19)/F19*100</f>
        <v>-100</v>
      </c>
    </row>
    <row r="20" ht="24" customHeight="1" spans="1:8">
      <c r="A20" s="75"/>
      <c r="B20" s="150"/>
      <c r="C20" s="150"/>
      <c r="D20" s="150"/>
      <c r="E20" s="151" t="s">
        <v>27</v>
      </c>
      <c r="F20" s="150">
        <v>0</v>
      </c>
      <c r="G20" s="150"/>
      <c r="H20" s="150"/>
    </row>
    <row r="21" ht="24" customHeight="1" spans="1:8">
      <c r="A21" s="75"/>
      <c r="B21" s="150"/>
      <c r="C21" s="150"/>
      <c r="D21" s="150"/>
      <c r="E21" s="151" t="s">
        <v>28</v>
      </c>
      <c r="F21" s="150">
        <v>0</v>
      </c>
      <c r="G21" s="150"/>
      <c r="H21" s="150"/>
    </row>
    <row r="22" ht="24" customHeight="1" spans="1:8">
      <c r="A22" s="75"/>
      <c r="B22" s="150"/>
      <c r="C22" s="150"/>
      <c r="D22" s="150"/>
      <c r="E22" s="151" t="s">
        <v>29</v>
      </c>
      <c r="F22" s="150">
        <v>0</v>
      </c>
      <c r="G22" s="150"/>
      <c r="H22" s="150"/>
    </row>
    <row r="23" ht="24" customHeight="1" spans="1:8">
      <c r="A23" s="75"/>
      <c r="B23" s="150"/>
      <c r="C23" s="150"/>
      <c r="D23" s="150"/>
      <c r="E23" s="151" t="s">
        <v>30</v>
      </c>
      <c r="F23" s="150">
        <v>0</v>
      </c>
      <c r="G23" s="150"/>
      <c r="H23" s="150"/>
    </row>
    <row r="24" ht="24" customHeight="1" spans="1:8">
      <c r="A24" s="75"/>
      <c r="B24" s="150"/>
      <c r="C24" s="150"/>
      <c r="D24" s="150"/>
      <c r="E24" s="151" t="s">
        <v>31</v>
      </c>
      <c r="F24" s="150">
        <v>0</v>
      </c>
      <c r="G24" s="150"/>
      <c r="H24" s="150"/>
    </row>
    <row r="25" ht="24" customHeight="1" spans="1:8">
      <c r="A25" s="75"/>
      <c r="B25" s="150"/>
      <c r="C25" s="150"/>
      <c r="D25" s="150"/>
      <c r="E25" s="151" t="s">
        <v>32</v>
      </c>
      <c r="F25" s="150">
        <v>315.8399</v>
      </c>
      <c r="G25" s="150">
        <v>48.5042</v>
      </c>
      <c r="H25" s="150">
        <f>(G25-F25)/F25*100</f>
        <v>-84.6427889573167</v>
      </c>
    </row>
    <row r="26" ht="24" customHeight="1" spans="1:8">
      <c r="A26" s="75"/>
      <c r="B26" s="150"/>
      <c r="C26" s="150"/>
      <c r="D26" s="150"/>
      <c r="E26" s="151" t="s">
        <v>33</v>
      </c>
      <c r="F26" s="150"/>
      <c r="G26" s="150"/>
      <c r="H26" s="150"/>
    </row>
    <row r="27" ht="24" customHeight="1" spans="1:8">
      <c r="A27" s="75"/>
      <c r="B27" s="150"/>
      <c r="C27" s="150"/>
      <c r="D27" s="150"/>
      <c r="E27" s="151" t="s">
        <v>34</v>
      </c>
      <c r="F27" s="150"/>
      <c r="G27" s="150"/>
      <c r="H27" s="150"/>
    </row>
    <row r="28" ht="24" customHeight="1" spans="1:8">
      <c r="A28" s="75"/>
      <c r="B28" s="150"/>
      <c r="C28" s="150"/>
      <c r="D28" s="150"/>
      <c r="E28" s="151"/>
      <c r="F28" s="150"/>
      <c r="G28" s="150"/>
      <c r="H28" s="150"/>
    </row>
    <row r="29" ht="24" customHeight="1" spans="1:8">
      <c r="A29" s="71" t="s">
        <v>35</v>
      </c>
      <c r="B29" s="150">
        <v>3799.2476</v>
      </c>
      <c r="C29" s="150">
        <v>1796.19</v>
      </c>
      <c r="D29" s="150">
        <v>-52.7224285145301</v>
      </c>
      <c r="E29" s="150" t="s">
        <v>36</v>
      </c>
      <c r="F29" s="150">
        <f>SUM(F15:F28)</f>
        <v>3799.2476</v>
      </c>
      <c r="G29" s="150">
        <f>SUM(G8:G28)</f>
        <v>1796.192</v>
      </c>
      <c r="H29" s="150">
        <f>(G29-F29)/F29*100</f>
        <v>-52.7224285145301</v>
      </c>
    </row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275" right="0.590277777777778" top="0.354166666666667" bottom="0.590277777777778" header="0.11805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I28" sqref="I28"/>
    </sheetView>
  </sheetViews>
  <sheetFormatPr defaultColWidth="9" defaultRowHeight="14.25"/>
  <cols>
    <col min="1" max="1" width="17.125" customWidth="1"/>
    <col min="2" max="4" width="8.75" customWidth="1"/>
    <col min="5" max="7" width="10.375" style="27"/>
    <col min="8" max="8" width="7.125" style="27" customWidth="1"/>
    <col min="9" max="14" width="7.125" customWidth="1"/>
  </cols>
  <sheetData>
    <row r="1" ht="31.5" customHeight="1" spans="1:14">
      <c r="A1" s="1" t="s">
        <v>191</v>
      </c>
      <c r="B1" s="28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48"/>
    </row>
    <row r="2" ht="33" customHeight="1" spans="1:14">
      <c r="A2" s="31" t="s">
        <v>192</v>
      </c>
      <c r="B2" s="31"/>
      <c r="C2" s="31"/>
      <c r="D2" s="31"/>
      <c r="E2" s="32"/>
      <c r="F2" s="32"/>
      <c r="G2" s="32"/>
      <c r="H2" s="32"/>
      <c r="I2" s="31"/>
      <c r="J2" s="31"/>
      <c r="K2" s="31"/>
      <c r="L2" s="31"/>
      <c r="M2" s="31"/>
      <c r="N2" s="31"/>
    </row>
    <row r="3" ht="26.25" customHeight="1" spans="1:14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22.5" customHeight="1" spans="1:14">
      <c r="A4" s="7" t="s">
        <v>193</v>
      </c>
      <c r="B4" s="34" t="s">
        <v>194</v>
      </c>
      <c r="C4" s="34" t="s">
        <v>195</v>
      </c>
      <c r="D4" s="34" t="s">
        <v>196</v>
      </c>
      <c r="E4" s="8" t="s">
        <v>197</v>
      </c>
      <c r="F4" s="8"/>
      <c r="G4" s="8"/>
      <c r="H4" s="8"/>
      <c r="I4" s="8"/>
      <c r="J4" s="8"/>
      <c r="K4" s="8"/>
      <c r="L4" s="8"/>
      <c r="M4" s="8"/>
      <c r="N4" s="49" t="s">
        <v>198</v>
      </c>
    </row>
    <row r="5" ht="37.5" customHeight="1" spans="1:14">
      <c r="A5" s="9"/>
      <c r="B5" s="34"/>
      <c r="C5" s="34"/>
      <c r="D5" s="34"/>
      <c r="E5" s="10" t="s">
        <v>199</v>
      </c>
      <c r="F5" s="8" t="s">
        <v>40</v>
      </c>
      <c r="G5" s="8"/>
      <c r="H5" s="8"/>
      <c r="I5" s="8"/>
      <c r="J5" s="50"/>
      <c r="K5" s="50"/>
      <c r="L5" s="23" t="s">
        <v>200</v>
      </c>
      <c r="M5" s="23" t="s">
        <v>201</v>
      </c>
      <c r="N5" s="51"/>
    </row>
    <row r="6" ht="111" customHeight="1" spans="1:14">
      <c r="A6" s="13"/>
      <c r="B6" s="34"/>
      <c r="C6" s="34"/>
      <c r="D6" s="34"/>
      <c r="E6" s="10"/>
      <c r="F6" s="35" t="s">
        <v>202</v>
      </c>
      <c r="G6" s="10" t="s">
        <v>203</v>
      </c>
      <c r="H6" s="10" t="s">
        <v>204</v>
      </c>
      <c r="I6" s="10" t="s">
        <v>205</v>
      </c>
      <c r="J6" s="10" t="s">
        <v>206</v>
      </c>
      <c r="K6" s="24" t="s">
        <v>207</v>
      </c>
      <c r="L6" s="25"/>
      <c r="M6" s="25"/>
      <c r="N6" s="52"/>
    </row>
    <row r="7" s="26" customFormat="1" ht="30" customHeight="1" spans="1:14">
      <c r="A7" s="36" t="s">
        <v>208</v>
      </c>
      <c r="B7" s="17" t="s">
        <v>209</v>
      </c>
      <c r="C7" s="37"/>
      <c r="D7" s="38">
        <v>1</v>
      </c>
      <c r="E7" s="39">
        <v>0.5</v>
      </c>
      <c r="F7" s="39">
        <v>0.5</v>
      </c>
      <c r="G7" s="39">
        <v>0.5</v>
      </c>
      <c r="H7" s="40"/>
      <c r="I7" s="37"/>
      <c r="J7" s="37"/>
      <c r="K7" s="37"/>
      <c r="L7" s="37"/>
      <c r="M7" s="37"/>
      <c r="N7" s="37"/>
    </row>
    <row r="8" s="26" customFormat="1" ht="30" customHeight="1" spans="1:14">
      <c r="A8" s="36" t="s">
        <v>208</v>
      </c>
      <c r="B8" s="17" t="s">
        <v>210</v>
      </c>
      <c r="C8" s="41"/>
      <c r="D8" s="38">
        <v>15</v>
      </c>
      <c r="E8" s="39">
        <v>6</v>
      </c>
      <c r="F8" s="39">
        <v>6</v>
      </c>
      <c r="G8" s="39">
        <v>6</v>
      </c>
      <c r="H8" s="42"/>
      <c r="I8" s="42"/>
      <c r="J8" s="42"/>
      <c r="K8" s="42"/>
      <c r="L8" s="42"/>
      <c r="M8" s="42"/>
      <c r="N8" s="41"/>
    </row>
    <row r="9" s="26" customFormat="1" ht="30" customHeight="1" spans="1:14">
      <c r="A9" s="36" t="s">
        <v>208</v>
      </c>
      <c r="B9" s="17" t="s">
        <v>211</v>
      </c>
      <c r="C9" s="41"/>
      <c r="D9" s="38">
        <v>2</v>
      </c>
      <c r="E9" s="39">
        <v>1.2</v>
      </c>
      <c r="F9" s="39">
        <v>1.2</v>
      </c>
      <c r="G9" s="39">
        <v>1.2</v>
      </c>
      <c r="H9" s="42"/>
      <c r="I9" s="42"/>
      <c r="J9" s="42"/>
      <c r="K9" s="42"/>
      <c r="L9" s="42"/>
      <c r="M9" s="42"/>
      <c r="N9" s="41"/>
    </row>
    <row r="10" s="26" customFormat="1" ht="30" customHeight="1" spans="1:14">
      <c r="A10" s="36" t="s">
        <v>208</v>
      </c>
      <c r="B10" s="17" t="s">
        <v>212</v>
      </c>
      <c r="C10" s="41"/>
      <c r="D10" s="38">
        <v>1</v>
      </c>
      <c r="E10" s="39">
        <v>0.3</v>
      </c>
      <c r="F10" s="39">
        <v>0.3</v>
      </c>
      <c r="G10" s="39">
        <v>0.3</v>
      </c>
      <c r="H10" s="42"/>
      <c r="I10" s="42"/>
      <c r="J10" s="42"/>
      <c r="K10" s="42"/>
      <c r="L10" s="42"/>
      <c r="M10" s="42"/>
      <c r="N10" s="41"/>
    </row>
    <row r="11" ht="30" customHeight="1" spans="1:14">
      <c r="A11" s="43"/>
      <c r="B11" s="44"/>
      <c r="C11" s="45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5"/>
    </row>
    <row r="12" ht="24" customHeight="1" spans="1:14">
      <c r="A12" s="43"/>
      <c r="B12" s="44"/>
      <c r="C12" s="45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5"/>
    </row>
    <row r="13" ht="24" customHeight="1" spans="1:14">
      <c r="A13" s="17" t="s">
        <v>213</v>
      </c>
      <c r="B13" s="47"/>
      <c r="C13" s="47"/>
      <c r="D13" s="18"/>
      <c r="E13" s="46">
        <v>8</v>
      </c>
      <c r="F13" s="46">
        <v>8</v>
      </c>
      <c r="G13" s="46">
        <v>8</v>
      </c>
      <c r="H13" s="46"/>
      <c r="I13" s="46"/>
      <c r="J13" s="46"/>
      <c r="K13" s="46"/>
      <c r="L13" s="46"/>
      <c r="M13" s="46"/>
      <c r="N13" s="45"/>
    </row>
  </sheetData>
  <mergeCells count="11">
    <mergeCell ref="A2:N2"/>
    <mergeCell ref="A3:N3"/>
    <mergeCell ref="A13:D13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B15" sqref="B15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216</v>
      </c>
      <c r="B4" s="7" t="s">
        <v>217</v>
      </c>
      <c r="C4" s="8" t="s">
        <v>197</v>
      </c>
      <c r="D4" s="8"/>
      <c r="E4" s="8"/>
      <c r="F4" s="8"/>
      <c r="G4" s="8"/>
      <c r="H4" s="8"/>
      <c r="I4" s="8"/>
      <c r="J4" s="8"/>
      <c r="K4" s="8"/>
      <c r="L4" s="7" t="s">
        <v>110</v>
      </c>
    </row>
    <row r="5" ht="25.5" customHeight="1" spans="1:12">
      <c r="A5" s="9"/>
      <c r="B5" s="9"/>
      <c r="C5" s="10" t="s">
        <v>199</v>
      </c>
      <c r="D5" s="11" t="s">
        <v>218</v>
      </c>
      <c r="E5" s="12"/>
      <c r="F5" s="12"/>
      <c r="G5" s="12"/>
      <c r="H5" s="12"/>
      <c r="I5" s="22"/>
      <c r="J5" s="23" t="s">
        <v>200</v>
      </c>
      <c r="K5" s="23" t="s">
        <v>201</v>
      </c>
      <c r="L5" s="9"/>
    </row>
    <row r="6" ht="81" customHeight="1" spans="1:12">
      <c r="A6" s="13"/>
      <c r="B6" s="13"/>
      <c r="C6" s="10"/>
      <c r="D6" s="14" t="s">
        <v>202</v>
      </c>
      <c r="E6" s="10" t="s">
        <v>203</v>
      </c>
      <c r="F6" s="10" t="s">
        <v>204</v>
      </c>
      <c r="G6" s="10" t="s">
        <v>205</v>
      </c>
      <c r="H6" s="10" t="s">
        <v>206</v>
      </c>
      <c r="I6" s="24" t="s">
        <v>219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220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showGridLines="0" showZeros="0" workbookViewId="0">
      <selection activeCell="J22" sqref="J22"/>
    </sheetView>
  </sheetViews>
  <sheetFormatPr defaultColWidth="6.875" defaultRowHeight="11.25" outlineLevelCol="7"/>
  <cols>
    <col min="1" max="1" width="20.625" style="68" customWidth="1"/>
    <col min="2" max="2" width="29.5" style="68" customWidth="1"/>
    <col min="3" max="5" width="14.625" style="131" customWidth="1"/>
    <col min="6" max="6" width="12" style="131" customWidth="1"/>
    <col min="7" max="7" width="15.625" style="131" customWidth="1"/>
    <col min="8" max="8" width="6.875" style="131"/>
    <col min="9" max="16384" width="6.875" style="68"/>
  </cols>
  <sheetData>
    <row r="1" ht="16.5" customHeight="1" spans="1:7">
      <c r="A1" s="53" t="s">
        <v>37</v>
      </c>
      <c r="B1" s="54"/>
      <c r="C1" s="132"/>
      <c r="D1" s="133"/>
      <c r="E1" s="133"/>
      <c r="F1" s="133"/>
      <c r="G1" s="133"/>
    </row>
    <row r="2" ht="29.25" customHeight="1" spans="1:7">
      <c r="A2" s="69" t="s">
        <v>38</v>
      </c>
      <c r="B2" s="69"/>
      <c r="C2" s="134"/>
      <c r="D2" s="134"/>
      <c r="E2" s="134"/>
      <c r="F2" s="134"/>
      <c r="G2" s="134"/>
    </row>
    <row r="3" ht="26.25" customHeight="1" spans="1:7">
      <c r="A3" s="70"/>
      <c r="B3" s="70"/>
      <c r="C3" s="135"/>
      <c r="D3" s="135"/>
      <c r="E3" s="135"/>
      <c r="F3" s="135"/>
      <c r="G3" s="136" t="s">
        <v>2</v>
      </c>
    </row>
    <row r="4" ht="26.25" customHeight="1" spans="1:7">
      <c r="A4" s="71" t="s">
        <v>39</v>
      </c>
      <c r="B4" s="71"/>
      <c r="C4" s="143" t="s">
        <v>35</v>
      </c>
      <c r="D4" s="118" t="s">
        <v>40</v>
      </c>
      <c r="E4" s="118" t="s">
        <v>41</v>
      </c>
      <c r="F4" s="118" t="s">
        <v>42</v>
      </c>
      <c r="G4" s="143" t="s">
        <v>43</v>
      </c>
    </row>
    <row r="5" s="67" customFormat="1" ht="47.25" customHeight="1" spans="1:8">
      <c r="A5" s="71" t="s">
        <v>44</v>
      </c>
      <c r="B5" s="71" t="s">
        <v>45</v>
      </c>
      <c r="C5" s="144"/>
      <c r="D5" s="118"/>
      <c r="E5" s="118"/>
      <c r="F5" s="118"/>
      <c r="G5" s="144"/>
      <c r="H5" s="145"/>
    </row>
    <row r="6" s="67" customFormat="1" ht="25.5" customHeight="1" spans="1:8">
      <c r="A6" s="71">
        <v>208</v>
      </c>
      <c r="B6" s="71" t="s">
        <v>46</v>
      </c>
      <c r="C6" s="129">
        <v>126.6616</v>
      </c>
      <c r="D6" s="129">
        <v>126.6616</v>
      </c>
      <c r="E6" s="129"/>
      <c r="F6" s="129"/>
      <c r="G6" s="129"/>
      <c r="H6" s="145"/>
    </row>
    <row r="7" s="67" customFormat="1" ht="25.5" customHeight="1" spans="1:8">
      <c r="A7" s="71">
        <v>20805</v>
      </c>
      <c r="B7" s="71" t="s">
        <v>47</v>
      </c>
      <c r="C7" s="129">
        <v>126.6616</v>
      </c>
      <c r="D7" s="129">
        <v>126.6616</v>
      </c>
      <c r="E7" s="129"/>
      <c r="F7" s="129"/>
      <c r="G7" s="129"/>
      <c r="H7" s="145"/>
    </row>
    <row r="8" s="67" customFormat="1" ht="25.5" customHeight="1" spans="1:8">
      <c r="A8" s="71">
        <v>2080505</v>
      </c>
      <c r="B8" s="71" t="s">
        <v>48</v>
      </c>
      <c r="C8" s="129">
        <v>121.2604</v>
      </c>
      <c r="D8" s="129">
        <v>121.2604</v>
      </c>
      <c r="E8" s="129"/>
      <c r="F8" s="129"/>
      <c r="G8" s="129"/>
      <c r="H8" s="145"/>
    </row>
    <row r="9" s="67" customFormat="1" ht="25.5" customHeight="1" spans="1:8">
      <c r="A9" s="71">
        <v>2080506</v>
      </c>
      <c r="B9" s="71" t="s">
        <v>49</v>
      </c>
      <c r="C9" s="129">
        <v>5.4012</v>
      </c>
      <c r="D9" s="129">
        <v>5.4012</v>
      </c>
      <c r="E9" s="129"/>
      <c r="F9" s="129"/>
      <c r="G9" s="129"/>
      <c r="H9" s="145"/>
    </row>
    <row r="10" s="67" customFormat="1" ht="25.5" customHeight="1" spans="1:8">
      <c r="A10" s="71" t="s">
        <v>50</v>
      </c>
      <c r="B10" s="71" t="s">
        <v>51</v>
      </c>
      <c r="C10" s="129">
        <v>40.0858</v>
      </c>
      <c r="D10" s="129">
        <v>40.0858</v>
      </c>
      <c r="E10" s="129"/>
      <c r="F10" s="129"/>
      <c r="G10" s="129"/>
      <c r="H10" s="145"/>
    </row>
    <row r="11" customFormat="1" ht="25.5" customHeight="1" spans="1:8">
      <c r="A11" s="71" t="s">
        <v>52</v>
      </c>
      <c r="B11" s="71" t="s">
        <v>53</v>
      </c>
      <c r="C11" s="129">
        <v>40.0858</v>
      </c>
      <c r="D11" s="129">
        <v>40.0858</v>
      </c>
      <c r="E11" s="129"/>
      <c r="F11" s="129"/>
      <c r="G11" s="129"/>
      <c r="H11" s="27"/>
    </row>
    <row r="12" customFormat="1" ht="25.5" customHeight="1" spans="1:8">
      <c r="A12" s="71" t="s">
        <v>54</v>
      </c>
      <c r="B12" s="71" t="s">
        <v>55</v>
      </c>
      <c r="C12" s="129">
        <v>7.4155</v>
      </c>
      <c r="D12" s="129">
        <v>7.4155</v>
      </c>
      <c r="E12" s="129"/>
      <c r="F12" s="129"/>
      <c r="G12" s="129"/>
      <c r="H12" s="27"/>
    </row>
    <row r="13" customFormat="1" ht="25.5" customHeight="1" spans="1:8">
      <c r="A13" s="71" t="s">
        <v>56</v>
      </c>
      <c r="B13" s="71" t="s">
        <v>57</v>
      </c>
      <c r="C13" s="129">
        <v>28.9626</v>
      </c>
      <c r="D13" s="129">
        <v>28.9626</v>
      </c>
      <c r="E13" s="129"/>
      <c r="F13" s="129"/>
      <c r="G13" s="129"/>
      <c r="H13" s="27"/>
    </row>
    <row r="14" customFormat="1" ht="25.5" customHeight="1" spans="1:8">
      <c r="A14" s="71" t="s">
        <v>58</v>
      </c>
      <c r="B14" s="71" t="s">
        <v>59</v>
      </c>
      <c r="C14" s="129">
        <v>3.7077</v>
      </c>
      <c r="D14" s="129">
        <v>3.7077</v>
      </c>
      <c r="E14" s="129"/>
      <c r="F14" s="129"/>
      <c r="G14" s="129"/>
      <c r="H14" s="27"/>
    </row>
    <row r="15" customFormat="1" ht="25.5" customHeight="1" spans="1:8">
      <c r="A15" s="71" t="s">
        <v>60</v>
      </c>
      <c r="B15" s="71" t="s">
        <v>61</v>
      </c>
      <c r="C15" s="129">
        <v>1580.9404</v>
      </c>
      <c r="D15" s="129">
        <v>1580.9404</v>
      </c>
      <c r="E15" s="129"/>
      <c r="F15" s="129"/>
      <c r="G15" s="129"/>
      <c r="H15" s="27"/>
    </row>
    <row r="16" customFormat="1" ht="25.5" customHeight="1" spans="1:8">
      <c r="A16" s="71" t="s">
        <v>62</v>
      </c>
      <c r="B16" s="71" t="s">
        <v>63</v>
      </c>
      <c r="C16" s="129">
        <v>817.0133</v>
      </c>
      <c r="D16" s="129">
        <v>817.0133</v>
      </c>
      <c r="E16" s="129"/>
      <c r="F16" s="129"/>
      <c r="G16" s="129"/>
      <c r="H16" s="27"/>
    </row>
    <row r="17" customFormat="1" ht="25.5" customHeight="1" spans="1:8">
      <c r="A17" s="71" t="s">
        <v>64</v>
      </c>
      <c r="B17" s="71" t="s">
        <v>65</v>
      </c>
      <c r="C17" s="129">
        <v>166.0834</v>
      </c>
      <c r="D17" s="129">
        <v>166.0834</v>
      </c>
      <c r="E17" s="129"/>
      <c r="F17" s="129"/>
      <c r="G17" s="129"/>
      <c r="H17" s="27"/>
    </row>
    <row r="18" customFormat="1" ht="25.5" customHeight="1" spans="1:8">
      <c r="A18" s="71" t="s">
        <v>66</v>
      </c>
      <c r="B18" s="71" t="s">
        <v>67</v>
      </c>
      <c r="C18" s="129">
        <v>650.9299</v>
      </c>
      <c r="D18" s="129">
        <v>650.9299</v>
      </c>
      <c r="E18" s="129"/>
      <c r="F18" s="129"/>
      <c r="G18" s="129"/>
      <c r="H18" s="27"/>
    </row>
    <row r="19" customFormat="1" ht="25.5" customHeight="1" spans="1:8">
      <c r="A19" s="71" t="s">
        <v>68</v>
      </c>
      <c r="B19" s="71" t="s">
        <v>69</v>
      </c>
      <c r="C19" s="129">
        <v>763.9271</v>
      </c>
      <c r="D19" s="129">
        <v>763.9271</v>
      </c>
      <c r="E19" s="129"/>
      <c r="F19" s="129"/>
      <c r="G19" s="129"/>
      <c r="H19" s="27"/>
    </row>
    <row r="20" customFormat="1" ht="25.5" customHeight="1" spans="1:8">
      <c r="A20" s="71" t="s">
        <v>70</v>
      </c>
      <c r="B20" s="71" t="s">
        <v>71</v>
      </c>
      <c r="C20" s="129">
        <v>763.9271</v>
      </c>
      <c r="D20" s="129">
        <v>763.9271</v>
      </c>
      <c r="E20" s="129"/>
      <c r="F20" s="129"/>
      <c r="G20" s="129"/>
      <c r="H20" s="27"/>
    </row>
    <row r="21" customFormat="1" ht="25.5" customHeight="1" spans="1:8">
      <c r="A21" s="71" t="s">
        <v>72</v>
      </c>
      <c r="B21" s="71" t="s">
        <v>73</v>
      </c>
      <c r="C21" s="129">
        <v>48.5042</v>
      </c>
      <c r="D21" s="129">
        <v>48.5042</v>
      </c>
      <c r="E21" s="129"/>
      <c r="F21" s="129"/>
      <c r="G21" s="129"/>
      <c r="H21" s="27"/>
    </row>
    <row r="22" customFormat="1" ht="25.5" customHeight="1" spans="1:8">
      <c r="A22" s="71" t="s">
        <v>74</v>
      </c>
      <c r="B22" s="71" t="s">
        <v>75</v>
      </c>
      <c r="C22" s="129">
        <v>48.5042</v>
      </c>
      <c r="D22" s="129">
        <v>48.5042</v>
      </c>
      <c r="E22" s="129"/>
      <c r="F22" s="129"/>
      <c r="G22" s="129"/>
      <c r="H22" s="27"/>
    </row>
    <row r="23" customFormat="1" ht="25.5" customHeight="1" spans="1:8">
      <c r="A23" s="71" t="s">
        <v>76</v>
      </c>
      <c r="B23" s="71" t="s">
        <v>77</v>
      </c>
      <c r="C23" s="129">
        <v>48.5042</v>
      </c>
      <c r="D23" s="129">
        <v>48.5042</v>
      </c>
      <c r="E23" s="129"/>
      <c r="F23" s="129"/>
      <c r="G23" s="129"/>
      <c r="H23" s="27"/>
    </row>
    <row r="24" ht="25.5" customHeight="1" spans="1:7">
      <c r="A24" s="137" t="s">
        <v>78</v>
      </c>
      <c r="B24" s="138"/>
      <c r="C24" s="129">
        <f>C6+C10+C15+C21</f>
        <v>1796.192</v>
      </c>
      <c r="D24" s="129">
        <f>D6+D10+D15+D21</f>
        <v>1796.192</v>
      </c>
      <c r="E24" s="129"/>
      <c r="F24" s="129"/>
      <c r="G24" s="129"/>
    </row>
  </sheetData>
  <mergeCells count="8">
    <mergeCell ref="A2:G2"/>
    <mergeCell ref="A4:B4"/>
    <mergeCell ref="A24:B2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showGridLines="0" showZeros="0" workbookViewId="0">
      <selection activeCell="E17" sqref="E17"/>
    </sheetView>
  </sheetViews>
  <sheetFormatPr defaultColWidth="6.875" defaultRowHeight="11.25" outlineLevelCol="4"/>
  <cols>
    <col min="1" max="1" width="19.375" style="68" customWidth="1"/>
    <col min="2" max="2" width="31.625" style="68" customWidth="1"/>
    <col min="3" max="5" width="24.125" style="131" customWidth="1"/>
    <col min="6" max="16384" width="6.875" style="68"/>
  </cols>
  <sheetData>
    <row r="1" ht="16.5" customHeight="1" spans="1:5">
      <c r="A1" s="53" t="s">
        <v>79</v>
      </c>
      <c r="B1" s="54"/>
      <c r="C1" s="132"/>
      <c r="D1" s="133"/>
      <c r="E1" s="133"/>
    </row>
    <row r="2" ht="16.5" customHeight="1" spans="1:5">
      <c r="A2" s="54"/>
      <c r="B2" s="54"/>
      <c r="C2" s="132"/>
      <c r="D2" s="133"/>
      <c r="E2" s="133"/>
    </row>
    <row r="3" ht="29.25" customHeight="1" spans="1:5">
      <c r="A3" s="69" t="s">
        <v>80</v>
      </c>
      <c r="B3" s="69"/>
      <c r="C3" s="134"/>
      <c r="D3" s="134"/>
      <c r="E3" s="134"/>
    </row>
    <row r="4" ht="26.25" customHeight="1" spans="1:5">
      <c r="A4" s="70"/>
      <c r="B4" s="70"/>
      <c r="C4" s="135"/>
      <c r="D4" s="135"/>
      <c r="E4" s="136" t="s">
        <v>2</v>
      </c>
    </row>
    <row r="5" ht="26.25" customHeight="1" spans="1:5">
      <c r="A5" s="137" t="s">
        <v>39</v>
      </c>
      <c r="B5" s="138"/>
      <c r="C5" s="139" t="s">
        <v>36</v>
      </c>
      <c r="D5" s="139" t="s">
        <v>81</v>
      </c>
      <c r="E5" s="139" t="s">
        <v>82</v>
      </c>
    </row>
    <row r="6" s="67" customFormat="1" ht="27.75" customHeight="1" spans="1:5">
      <c r="A6" s="71" t="s">
        <v>44</v>
      </c>
      <c r="B6" s="71" t="s">
        <v>45</v>
      </c>
      <c r="C6" s="140"/>
      <c r="D6" s="140"/>
      <c r="E6" s="140"/>
    </row>
    <row r="7" s="67" customFormat="1" ht="30" customHeight="1" spans="1:5">
      <c r="A7" s="71">
        <v>208</v>
      </c>
      <c r="B7" s="71" t="s">
        <v>46</v>
      </c>
      <c r="C7" s="129">
        <v>126.6616</v>
      </c>
      <c r="D7" s="129">
        <v>126.6616</v>
      </c>
      <c r="E7" s="129"/>
    </row>
    <row r="8" s="67" customFormat="1" ht="30" customHeight="1" spans="1:5">
      <c r="A8" s="71">
        <v>20805</v>
      </c>
      <c r="B8" s="71" t="s">
        <v>47</v>
      </c>
      <c r="C8" s="129">
        <v>126.6616</v>
      </c>
      <c r="D8" s="129">
        <v>126.6616</v>
      </c>
      <c r="E8" s="129"/>
    </row>
    <row r="9" s="67" customFormat="1" ht="30" customHeight="1" spans="1:5">
      <c r="A9" s="71">
        <v>2080505</v>
      </c>
      <c r="B9" s="71" t="s">
        <v>48</v>
      </c>
      <c r="C9" s="129">
        <v>121.2604</v>
      </c>
      <c r="D9" s="129">
        <v>121.2604</v>
      </c>
      <c r="E9" s="129"/>
    </row>
    <row r="10" s="67" customFormat="1" ht="30" customHeight="1" spans="1:5">
      <c r="A10" s="71">
        <v>2080506</v>
      </c>
      <c r="B10" s="71" t="s">
        <v>49</v>
      </c>
      <c r="C10" s="129">
        <v>5.4012</v>
      </c>
      <c r="D10" s="129">
        <v>5.4012</v>
      </c>
      <c r="E10" s="129"/>
    </row>
    <row r="11" customFormat="1" ht="30" customHeight="1" spans="1:5">
      <c r="A11" s="71" t="s">
        <v>50</v>
      </c>
      <c r="B11" s="71" t="s">
        <v>51</v>
      </c>
      <c r="C11" s="129">
        <v>40.0858</v>
      </c>
      <c r="D11" s="129">
        <v>40.0858</v>
      </c>
      <c r="E11" s="129"/>
    </row>
    <row r="12" customFormat="1" ht="30" customHeight="1" spans="1:5">
      <c r="A12" s="71" t="s">
        <v>52</v>
      </c>
      <c r="B12" s="71" t="s">
        <v>53</v>
      </c>
      <c r="C12" s="129">
        <v>40.0858</v>
      </c>
      <c r="D12" s="129">
        <v>40.0858</v>
      </c>
      <c r="E12" s="129"/>
    </row>
    <row r="13" customFormat="1" ht="30" customHeight="1" spans="1:5">
      <c r="A13" s="71" t="s">
        <v>54</v>
      </c>
      <c r="B13" s="71" t="s">
        <v>55</v>
      </c>
      <c r="C13" s="129">
        <v>7.4155</v>
      </c>
      <c r="D13" s="129">
        <v>7.4155</v>
      </c>
      <c r="E13" s="129"/>
    </row>
    <row r="14" ht="30" customHeight="1" spans="1:5">
      <c r="A14" s="71" t="s">
        <v>56</v>
      </c>
      <c r="B14" s="71" t="s">
        <v>57</v>
      </c>
      <c r="C14" s="129">
        <v>28.9626</v>
      </c>
      <c r="D14" s="129">
        <v>28.9626</v>
      </c>
      <c r="E14" s="129"/>
    </row>
    <row r="15" ht="30" customHeight="1" spans="1:5">
      <c r="A15" s="71" t="s">
        <v>58</v>
      </c>
      <c r="B15" s="71" t="s">
        <v>59</v>
      </c>
      <c r="C15" s="129">
        <v>3.7077</v>
      </c>
      <c r="D15" s="129">
        <v>3.7077</v>
      </c>
      <c r="E15" s="129"/>
    </row>
    <row r="16" ht="30" customHeight="1" spans="1:5">
      <c r="A16" s="71" t="s">
        <v>60</v>
      </c>
      <c r="B16" s="71" t="s">
        <v>61</v>
      </c>
      <c r="C16" s="129">
        <v>1580.9404</v>
      </c>
      <c r="D16" s="129">
        <v>794.81</v>
      </c>
      <c r="E16" s="129">
        <v>786.13</v>
      </c>
    </row>
    <row r="17" ht="30" customHeight="1" spans="1:5">
      <c r="A17" s="71" t="s">
        <v>62</v>
      </c>
      <c r="B17" s="71" t="s">
        <v>63</v>
      </c>
      <c r="C17" s="129">
        <v>817.0133</v>
      </c>
      <c r="D17" s="129">
        <v>794.81</v>
      </c>
      <c r="E17" s="129">
        <v>22.2</v>
      </c>
    </row>
    <row r="18" ht="30" customHeight="1" spans="1:5">
      <c r="A18" s="71" t="s">
        <v>64</v>
      </c>
      <c r="B18" s="71" t="s">
        <v>65</v>
      </c>
      <c r="C18" s="129">
        <v>166.0834</v>
      </c>
      <c r="D18" s="129">
        <v>166.0834</v>
      </c>
      <c r="E18" s="129"/>
    </row>
    <row r="19" ht="30" customHeight="1" spans="1:5">
      <c r="A19" s="71" t="s">
        <v>66</v>
      </c>
      <c r="B19" s="71" t="s">
        <v>67</v>
      </c>
      <c r="C19" s="129">
        <v>650.9299</v>
      </c>
      <c r="D19" s="129">
        <v>628.7299</v>
      </c>
      <c r="E19" s="129">
        <v>22.2</v>
      </c>
    </row>
    <row r="20" ht="30" customHeight="1" spans="1:5">
      <c r="A20" s="71" t="s">
        <v>68</v>
      </c>
      <c r="B20" s="71" t="s">
        <v>69</v>
      </c>
      <c r="C20" s="129">
        <v>763.9271</v>
      </c>
      <c r="D20" s="129"/>
      <c r="E20" s="129">
        <v>763.93</v>
      </c>
    </row>
    <row r="21" ht="30" customHeight="1" spans="1:5">
      <c r="A21" s="71" t="s">
        <v>70</v>
      </c>
      <c r="B21" s="71" t="s">
        <v>71</v>
      </c>
      <c r="C21" s="129">
        <v>763.9271</v>
      </c>
      <c r="D21" s="129"/>
      <c r="E21" s="129">
        <v>763.93</v>
      </c>
    </row>
    <row r="22" ht="30" customHeight="1" spans="1:5">
      <c r="A22" s="71" t="s">
        <v>72</v>
      </c>
      <c r="B22" s="71" t="s">
        <v>73</v>
      </c>
      <c r="C22" s="129">
        <v>48.5042</v>
      </c>
      <c r="D22" s="129">
        <v>48.5042</v>
      </c>
      <c r="E22" s="129"/>
    </row>
    <row r="23" ht="30" customHeight="1" spans="1:5">
      <c r="A23" s="71" t="s">
        <v>74</v>
      </c>
      <c r="B23" s="71" t="s">
        <v>75</v>
      </c>
      <c r="C23" s="129">
        <v>48.5042</v>
      </c>
      <c r="D23" s="129">
        <v>48.5042</v>
      </c>
      <c r="E23" s="129"/>
    </row>
    <row r="24" ht="30" customHeight="1" spans="1:5">
      <c r="A24" s="71" t="s">
        <v>76</v>
      </c>
      <c r="B24" s="71" t="s">
        <v>77</v>
      </c>
      <c r="C24" s="129">
        <v>48.5042</v>
      </c>
      <c r="D24" s="129">
        <v>48.5042</v>
      </c>
      <c r="E24" s="129"/>
    </row>
    <row r="25" ht="30" customHeight="1" spans="1:5">
      <c r="A25" s="141" t="s">
        <v>78</v>
      </c>
      <c r="B25" s="142"/>
      <c r="C25" s="129">
        <f>C7+C11+C16+C22</f>
        <v>1796.192</v>
      </c>
      <c r="D25" s="129">
        <f>D7+D11+D16+D22</f>
        <v>1010.0616</v>
      </c>
      <c r="E25" s="129">
        <f>E7+E11+E16+E22</f>
        <v>786.13</v>
      </c>
    </row>
    <row r="26" ht="30" customHeight="1"/>
    <row r="27" ht="30" customHeight="1"/>
    <row r="28" ht="30" customHeight="1"/>
  </sheetData>
  <mergeCells count="6">
    <mergeCell ref="A3:E3"/>
    <mergeCell ref="A5:B5"/>
    <mergeCell ref="A25:B2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showGridLines="0" showZeros="0" workbookViewId="0">
      <selection activeCell="F35" sqref="F35"/>
    </sheetView>
  </sheetViews>
  <sheetFormatPr defaultColWidth="6.875" defaultRowHeight="11.25" outlineLevelCol="5"/>
  <cols>
    <col min="1" max="1" width="28.125" style="68" customWidth="1"/>
    <col min="2" max="2" width="14.875" style="68" customWidth="1"/>
    <col min="3" max="3" width="30.375" style="68" customWidth="1"/>
    <col min="4" max="4" width="15.375" style="68" customWidth="1"/>
    <col min="5" max="6" width="17.125" style="68" customWidth="1"/>
    <col min="7" max="16384" width="6.875" style="68"/>
  </cols>
  <sheetData>
    <row r="1" ht="16.5" customHeight="1" spans="1:6">
      <c r="A1" s="70" t="s">
        <v>83</v>
      </c>
      <c r="B1" s="123"/>
      <c r="C1" s="123"/>
      <c r="D1" s="123"/>
      <c r="E1" s="123"/>
      <c r="F1" s="124"/>
    </row>
    <row r="2" ht="18.75" customHeight="1" spans="1:6">
      <c r="A2" s="125"/>
      <c r="B2" s="123"/>
      <c r="C2" s="123"/>
      <c r="D2" s="123"/>
      <c r="E2" s="123"/>
      <c r="F2" s="124"/>
    </row>
    <row r="3" ht="21" customHeight="1" spans="1:6">
      <c r="A3" s="84" t="s">
        <v>84</v>
      </c>
      <c r="B3" s="84"/>
      <c r="C3" s="84"/>
      <c r="D3" s="84"/>
      <c r="E3" s="84"/>
      <c r="F3" s="84"/>
    </row>
    <row r="4" ht="14.25" customHeight="1" spans="1:6">
      <c r="A4" s="126"/>
      <c r="B4" s="126"/>
      <c r="C4" s="126"/>
      <c r="D4" s="126"/>
      <c r="E4" s="126"/>
      <c r="F4" s="86" t="s">
        <v>2</v>
      </c>
    </row>
    <row r="5" ht="24" customHeight="1" spans="1:6">
      <c r="A5" s="152" t="s">
        <v>3</v>
      </c>
      <c r="B5" s="71"/>
      <c r="C5" s="152" t="s">
        <v>4</v>
      </c>
      <c r="D5" s="71"/>
      <c r="E5" s="71"/>
      <c r="F5" s="71"/>
    </row>
    <row r="6" ht="24" customHeight="1" spans="1:6">
      <c r="A6" s="152" t="s">
        <v>5</v>
      </c>
      <c r="B6" s="152" t="s">
        <v>6</v>
      </c>
      <c r="C6" s="71" t="s">
        <v>39</v>
      </c>
      <c r="D6" s="71" t="s">
        <v>6</v>
      </c>
      <c r="E6" s="71"/>
      <c r="F6" s="71"/>
    </row>
    <row r="7" ht="24" customHeight="1" spans="1:6">
      <c r="A7" s="71"/>
      <c r="B7" s="71"/>
      <c r="C7" s="71"/>
      <c r="D7" s="71" t="s">
        <v>85</v>
      </c>
      <c r="E7" s="71" t="s">
        <v>40</v>
      </c>
      <c r="F7" s="71" t="s">
        <v>86</v>
      </c>
    </row>
    <row r="8" ht="28.5" customHeight="1" spans="1:6">
      <c r="A8" s="75" t="s">
        <v>11</v>
      </c>
      <c r="B8" s="127">
        <v>1796.19</v>
      </c>
      <c r="C8" s="73" t="s">
        <v>12</v>
      </c>
      <c r="D8" s="128"/>
      <c r="E8" s="128"/>
      <c r="F8" s="71"/>
    </row>
    <row r="9" ht="28.5" customHeight="1" spans="1:6">
      <c r="A9" s="75" t="s">
        <v>13</v>
      </c>
      <c r="B9" s="71"/>
      <c r="C9" s="73" t="s">
        <v>14</v>
      </c>
      <c r="D9" s="128"/>
      <c r="E9" s="128"/>
      <c r="F9" s="71"/>
    </row>
    <row r="10" ht="28.5" customHeight="1" spans="1:6">
      <c r="A10" s="75"/>
      <c r="B10" s="71"/>
      <c r="C10" s="73" t="s">
        <v>16</v>
      </c>
      <c r="D10" s="128"/>
      <c r="E10" s="128"/>
      <c r="F10" s="71"/>
    </row>
    <row r="11" ht="28.5" customHeight="1" spans="1:6">
      <c r="A11" s="75"/>
      <c r="B11" s="71"/>
      <c r="C11" s="75" t="s">
        <v>18</v>
      </c>
      <c r="D11" s="71"/>
      <c r="E11" s="71"/>
      <c r="F11" s="71"/>
    </row>
    <row r="12" ht="28.5" customHeight="1" spans="1:6">
      <c r="A12" s="75"/>
      <c r="B12" s="71"/>
      <c r="C12" s="73" t="s">
        <v>19</v>
      </c>
      <c r="D12" s="127"/>
      <c r="E12" s="127"/>
      <c r="F12" s="129"/>
    </row>
    <row r="13" ht="28.5" customHeight="1" spans="1:6">
      <c r="A13" s="75"/>
      <c r="B13" s="71"/>
      <c r="C13" s="73" t="s">
        <v>20</v>
      </c>
      <c r="D13" s="127"/>
      <c r="E13" s="127"/>
      <c r="F13" s="129"/>
    </row>
    <row r="14" ht="28.5" customHeight="1" spans="1:6">
      <c r="A14" s="75"/>
      <c r="B14" s="71"/>
      <c r="C14" s="75" t="s">
        <v>21</v>
      </c>
      <c r="D14" s="129"/>
      <c r="E14" s="129"/>
      <c r="F14" s="129"/>
    </row>
    <row r="15" ht="28.5" customHeight="1" spans="1:6">
      <c r="A15" s="75"/>
      <c r="B15" s="71"/>
      <c r="C15" s="75" t="s">
        <v>22</v>
      </c>
      <c r="D15" s="127">
        <v>126.66</v>
      </c>
      <c r="E15" s="127">
        <v>126.66</v>
      </c>
      <c r="F15" s="127"/>
    </row>
    <row r="16" ht="28.5" customHeight="1" spans="1:6">
      <c r="A16" s="75"/>
      <c r="B16" s="71"/>
      <c r="C16" s="73" t="s">
        <v>23</v>
      </c>
      <c r="D16" s="127">
        <v>40.09</v>
      </c>
      <c r="E16" s="127">
        <v>40.09</v>
      </c>
      <c r="F16" s="127"/>
    </row>
    <row r="17" ht="28.5" customHeight="1" spans="1:6">
      <c r="A17" s="75"/>
      <c r="B17" s="71"/>
      <c r="C17" s="73" t="s">
        <v>24</v>
      </c>
      <c r="D17" s="127"/>
      <c r="E17" s="127"/>
      <c r="F17" s="127"/>
    </row>
    <row r="18" ht="28.5" customHeight="1" spans="1:6">
      <c r="A18" s="75"/>
      <c r="B18" s="71"/>
      <c r="C18" s="75" t="s">
        <v>25</v>
      </c>
      <c r="D18" s="127">
        <v>1580.94</v>
      </c>
      <c r="E18" s="127">
        <v>1580.94</v>
      </c>
      <c r="F18" s="127"/>
    </row>
    <row r="19" ht="28.5" customHeight="1" spans="1:6">
      <c r="A19" s="75"/>
      <c r="B19" s="71"/>
      <c r="C19" s="75" t="s">
        <v>26</v>
      </c>
      <c r="D19" s="127"/>
      <c r="E19" s="127"/>
      <c r="F19" s="127"/>
    </row>
    <row r="20" ht="28.5" customHeight="1" spans="1:6">
      <c r="A20" s="75"/>
      <c r="B20" s="71"/>
      <c r="C20" s="75" t="s">
        <v>27</v>
      </c>
      <c r="D20" s="127"/>
      <c r="E20" s="127"/>
      <c r="F20" s="127"/>
    </row>
    <row r="21" ht="28.5" customHeight="1" spans="1:6">
      <c r="A21" s="75"/>
      <c r="B21" s="71"/>
      <c r="C21" s="75" t="s">
        <v>28</v>
      </c>
      <c r="D21" s="127"/>
      <c r="E21" s="127"/>
      <c r="F21" s="127"/>
    </row>
    <row r="22" ht="28.5" customHeight="1" spans="1:6">
      <c r="A22" s="75"/>
      <c r="B22" s="71"/>
      <c r="C22" s="75" t="s">
        <v>29</v>
      </c>
      <c r="D22" s="127"/>
      <c r="E22" s="127"/>
      <c r="F22" s="127"/>
    </row>
    <row r="23" ht="28.5" customHeight="1" spans="1:6">
      <c r="A23" s="75"/>
      <c r="B23" s="71"/>
      <c r="C23" s="75" t="s">
        <v>30</v>
      </c>
      <c r="D23" s="127"/>
      <c r="E23" s="127"/>
      <c r="F23" s="127"/>
    </row>
    <row r="24" ht="28.5" customHeight="1" spans="1:6">
      <c r="A24" s="75"/>
      <c r="B24" s="71"/>
      <c r="C24" s="75" t="s">
        <v>31</v>
      </c>
      <c r="D24" s="127"/>
      <c r="E24" s="127"/>
      <c r="F24" s="127"/>
    </row>
    <row r="25" ht="28.5" customHeight="1" spans="1:6">
      <c r="A25" s="75"/>
      <c r="B25" s="71"/>
      <c r="C25" s="75" t="s">
        <v>32</v>
      </c>
      <c r="D25" s="127">
        <v>48.5</v>
      </c>
      <c r="E25" s="127">
        <v>48.5</v>
      </c>
      <c r="F25" s="127"/>
    </row>
    <row r="26" ht="28.5" customHeight="1" spans="1:6">
      <c r="A26" s="75"/>
      <c r="B26" s="71"/>
      <c r="C26" s="75" t="s">
        <v>33</v>
      </c>
      <c r="D26" s="127"/>
      <c r="E26" s="127"/>
      <c r="F26" s="127"/>
    </row>
    <row r="27" ht="28.5" customHeight="1" spans="1:6">
      <c r="A27" s="75"/>
      <c r="B27" s="71"/>
      <c r="C27" s="75" t="s">
        <v>34</v>
      </c>
      <c r="D27" s="127"/>
      <c r="E27" s="127"/>
      <c r="F27" s="127"/>
    </row>
    <row r="28" ht="28.5" customHeight="1" spans="1:6">
      <c r="A28" s="75"/>
      <c r="B28" s="71"/>
      <c r="C28" s="75"/>
      <c r="D28" s="127"/>
      <c r="E28" s="127"/>
      <c r="F28" s="127"/>
    </row>
    <row r="29" ht="28.5" customHeight="1" spans="1:6">
      <c r="A29" s="71" t="s">
        <v>35</v>
      </c>
      <c r="B29" s="71">
        <v>1796.19</v>
      </c>
      <c r="C29" s="71" t="s">
        <v>36</v>
      </c>
      <c r="D29" s="127">
        <v>1796.192</v>
      </c>
      <c r="E29" s="127">
        <v>1796.192</v>
      </c>
      <c r="F29" s="127"/>
    </row>
    <row r="30" spans="2:6">
      <c r="B30" s="130"/>
      <c r="D30" s="130"/>
      <c r="E30" s="130"/>
      <c r="F30" s="130"/>
    </row>
    <row r="31" spans="4:6">
      <c r="D31" s="130"/>
      <c r="E31" s="130"/>
      <c r="F31" s="130"/>
    </row>
    <row r="32" spans="4:6">
      <c r="D32" s="130"/>
      <c r="E32" s="130"/>
      <c r="F32" s="130"/>
    </row>
    <row r="33" spans="4:6">
      <c r="D33" s="130"/>
      <c r="E33" s="130"/>
      <c r="F33" s="130"/>
    </row>
    <row r="34" spans="4:6">
      <c r="D34" s="130"/>
      <c r="E34" s="130"/>
      <c r="F34" s="130"/>
    </row>
    <row r="35" spans="4:6">
      <c r="D35" s="130"/>
      <c r="E35" s="130"/>
      <c r="F35" s="130"/>
    </row>
    <row r="36" spans="4:6">
      <c r="D36" s="130"/>
      <c r="E36" s="130"/>
      <c r="F36" s="130"/>
    </row>
    <row r="37" spans="4:6">
      <c r="D37" s="130"/>
      <c r="E37" s="130"/>
      <c r="F37" s="130"/>
    </row>
    <row r="38" spans="4:6">
      <c r="D38" s="130"/>
      <c r="E38" s="130"/>
      <c r="F38" s="130"/>
    </row>
    <row r="39" spans="4:6">
      <c r="D39" s="130"/>
      <c r="E39" s="130"/>
      <c r="F39" s="130"/>
    </row>
    <row r="40" spans="4:6">
      <c r="D40" s="130"/>
      <c r="E40" s="130"/>
      <c r="F40" s="130"/>
    </row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showGridLines="0" showZeros="0" workbookViewId="0">
      <selection activeCell="A7" sqref="$A7:$XFD7"/>
    </sheetView>
  </sheetViews>
  <sheetFormatPr defaultColWidth="6.875" defaultRowHeight="11.25"/>
  <cols>
    <col min="1" max="1" width="13.125" style="108" customWidth="1"/>
    <col min="2" max="2" width="29.625" style="108" customWidth="1"/>
    <col min="3" max="7" width="8.875" style="109" customWidth="1"/>
    <col min="8" max="8" width="8.875" style="108" customWidth="1"/>
    <col min="9" max="11" width="8.875" style="109" customWidth="1"/>
    <col min="12" max="32" width="6.875" style="108"/>
    <col min="33" max="16384" width="19.5" style="108"/>
  </cols>
  <sheetData>
    <row r="1" ht="16.5" customHeight="1" spans="1:11">
      <c r="A1" s="110" t="s">
        <v>87</v>
      </c>
      <c r="B1" s="111"/>
      <c r="C1" s="112"/>
      <c r="D1" s="112"/>
      <c r="E1" s="112"/>
      <c r="F1" s="112"/>
      <c r="G1" s="112"/>
      <c r="H1" s="111"/>
      <c r="I1" s="121"/>
      <c r="J1" s="121"/>
      <c r="K1" s="121"/>
    </row>
    <row r="2" ht="16.5" customHeight="1" spans="1:11">
      <c r="A2" s="111"/>
      <c r="B2" s="111"/>
      <c r="C2" s="112"/>
      <c r="D2" s="112"/>
      <c r="E2" s="112"/>
      <c r="F2" s="112"/>
      <c r="G2" s="112"/>
      <c r="H2" s="111"/>
      <c r="I2" s="121"/>
      <c r="J2" s="121"/>
      <c r="K2" s="121"/>
    </row>
    <row r="3" ht="29.25" customHeight="1" spans="1:11">
      <c r="A3" s="113" t="s">
        <v>88</v>
      </c>
      <c r="B3" s="113"/>
      <c r="C3" s="114"/>
      <c r="D3" s="114"/>
      <c r="E3" s="114"/>
      <c r="F3" s="114"/>
      <c r="G3" s="114"/>
      <c r="H3" s="113"/>
      <c r="I3" s="114"/>
      <c r="J3" s="114"/>
      <c r="K3" s="114"/>
    </row>
    <row r="4" ht="26.25" customHeight="1" spans="1:11">
      <c r="A4" s="115"/>
      <c r="B4" s="115"/>
      <c r="C4" s="116"/>
      <c r="D4" s="116"/>
      <c r="E4" s="116"/>
      <c r="F4" s="116"/>
      <c r="G4" s="116"/>
      <c r="H4" s="115"/>
      <c r="I4" s="116"/>
      <c r="J4" s="122" t="s">
        <v>2</v>
      </c>
      <c r="K4" s="122"/>
    </row>
    <row r="5" ht="26.25" customHeight="1" spans="1:11">
      <c r="A5" s="117" t="s">
        <v>39</v>
      </c>
      <c r="B5" s="117"/>
      <c r="C5" s="118" t="s">
        <v>89</v>
      </c>
      <c r="D5" s="118"/>
      <c r="E5" s="118"/>
      <c r="F5" s="118" t="s">
        <v>90</v>
      </c>
      <c r="G5" s="118"/>
      <c r="H5" s="117"/>
      <c r="I5" s="118" t="s">
        <v>91</v>
      </c>
      <c r="J5" s="118"/>
      <c r="K5" s="118"/>
    </row>
    <row r="6" s="106" customFormat="1" ht="30.75" customHeight="1" spans="1:11">
      <c r="A6" s="117" t="s">
        <v>44</v>
      </c>
      <c r="B6" s="117" t="s">
        <v>45</v>
      </c>
      <c r="C6" s="118" t="s">
        <v>78</v>
      </c>
      <c r="D6" s="118" t="s">
        <v>81</v>
      </c>
      <c r="E6" s="118" t="s">
        <v>82</v>
      </c>
      <c r="F6" s="118" t="s">
        <v>78</v>
      </c>
      <c r="G6" s="118" t="s">
        <v>81</v>
      </c>
      <c r="H6" s="117" t="s">
        <v>82</v>
      </c>
      <c r="I6" s="118" t="s">
        <v>78</v>
      </c>
      <c r="J6" s="118" t="s">
        <v>81</v>
      </c>
      <c r="K6" s="118" t="s">
        <v>82</v>
      </c>
    </row>
    <row r="7" s="106" customFormat="1" ht="30.75" customHeight="1" spans="1:11">
      <c r="A7" s="117">
        <v>208</v>
      </c>
      <c r="B7" s="117" t="s">
        <v>46</v>
      </c>
      <c r="C7" s="118">
        <f>C8</f>
        <v>128.5906</v>
      </c>
      <c r="D7" s="118">
        <v>128.5906</v>
      </c>
      <c r="E7" s="118"/>
      <c r="F7" s="118">
        <v>126.6616</v>
      </c>
      <c r="G7" s="118">
        <v>126.6616</v>
      </c>
      <c r="H7" s="117"/>
      <c r="I7" s="118">
        <f>(F7-C7)/C7*100</f>
        <v>-1.50010965031658</v>
      </c>
      <c r="J7" s="118">
        <f>((G7-D7)/D7)*100</f>
        <v>-1.50010965031658</v>
      </c>
      <c r="K7" s="118"/>
    </row>
    <row r="8" s="106" customFormat="1" ht="30.75" customHeight="1" spans="1:11">
      <c r="A8" s="117">
        <v>20805</v>
      </c>
      <c r="B8" s="117" t="s">
        <v>47</v>
      </c>
      <c r="C8" s="118">
        <f>C10+C9</f>
        <v>128.5906</v>
      </c>
      <c r="D8" s="118">
        <v>128.5906</v>
      </c>
      <c r="E8" s="118"/>
      <c r="F8" s="118">
        <v>126.6616</v>
      </c>
      <c r="G8" s="118">
        <v>126.6616</v>
      </c>
      <c r="H8" s="117"/>
      <c r="I8" s="118">
        <f>(F8-C8)/C8*100</f>
        <v>-1.50010965031658</v>
      </c>
      <c r="J8" s="118">
        <f>((G8-D8)/D8)*100</f>
        <v>-1.50010965031658</v>
      </c>
      <c r="K8" s="118"/>
    </row>
    <row r="9" s="106" customFormat="1" ht="30.75" customHeight="1" spans="1:11">
      <c r="A9" s="117">
        <v>2080505</v>
      </c>
      <c r="B9" s="117" t="s">
        <v>48</v>
      </c>
      <c r="C9" s="118">
        <v>117.35</v>
      </c>
      <c r="D9" s="118">
        <v>117.35</v>
      </c>
      <c r="E9" s="118"/>
      <c r="F9" s="118">
        <v>121.2604</v>
      </c>
      <c r="G9" s="118">
        <v>121.2604</v>
      </c>
      <c r="H9" s="117"/>
      <c r="I9" s="118">
        <f>(F9-C9)/C9*100</f>
        <v>3.33225394120154</v>
      </c>
      <c r="J9" s="118">
        <f>((G9-D9)/D9)*100</f>
        <v>3.33225394120154</v>
      </c>
      <c r="K9" s="118"/>
    </row>
    <row r="10" s="106" customFormat="1" ht="30.75" customHeight="1" spans="1:11">
      <c r="A10" s="117">
        <v>2080506</v>
      </c>
      <c r="B10" s="117" t="s">
        <v>49</v>
      </c>
      <c r="C10" s="118">
        <v>11.2406</v>
      </c>
      <c r="D10" s="118">
        <v>11.2406</v>
      </c>
      <c r="E10" s="118"/>
      <c r="F10" s="118">
        <v>5.4012</v>
      </c>
      <c r="G10" s="118">
        <v>5.4012</v>
      </c>
      <c r="H10" s="117"/>
      <c r="I10" s="118">
        <f t="shared" ref="I10:I28" si="0">(F10-C10)/C10*100</f>
        <v>-51.9491842072487</v>
      </c>
      <c r="J10" s="118">
        <f>((G10-D10)/D10)*100</f>
        <v>-51.9491842072487</v>
      </c>
      <c r="K10" s="118"/>
    </row>
    <row r="11" s="106" customFormat="1" ht="30.75" customHeight="1" spans="1:11">
      <c r="A11" s="117" t="s">
        <v>50</v>
      </c>
      <c r="B11" s="117" t="s">
        <v>51</v>
      </c>
      <c r="C11" s="118"/>
      <c r="D11" s="118"/>
      <c r="E11" s="118"/>
      <c r="F11" s="118">
        <v>40.0858</v>
      </c>
      <c r="G11" s="118">
        <v>40.0858</v>
      </c>
      <c r="H11" s="117"/>
      <c r="I11" s="118"/>
      <c r="J11" s="118"/>
      <c r="K11" s="118"/>
    </row>
    <row r="12" s="107" customFormat="1" ht="30.75" customHeight="1" spans="1:11">
      <c r="A12" s="117" t="s">
        <v>52</v>
      </c>
      <c r="B12" s="117" t="s">
        <v>53</v>
      </c>
      <c r="C12" s="118"/>
      <c r="D12" s="118"/>
      <c r="E12" s="118"/>
      <c r="F12" s="118">
        <v>40.0858</v>
      </c>
      <c r="G12" s="118">
        <v>40.0858</v>
      </c>
      <c r="H12" s="117"/>
      <c r="I12" s="118"/>
      <c r="J12" s="118"/>
      <c r="K12" s="118"/>
    </row>
    <row r="13" ht="30.75" customHeight="1" spans="1:11">
      <c r="A13" s="117" t="s">
        <v>54</v>
      </c>
      <c r="B13" s="117" t="s">
        <v>55</v>
      </c>
      <c r="C13" s="118"/>
      <c r="D13" s="118"/>
      <c r="E13" s="118"/>
      <c r="F13" s="118">
        <v>7.4155</v>
      </c>
      <c r="G13" s="118">
        <v>7.4155</v>
      </c>
      <c r="H13" s="117"/>
      <c r="I13" s="118"/>
      <c r="J13" s="118"/>
      <c r="K13" s="118"/>
    </row>
    <row r="14" ht="30.75" customHeight="1" spans="1:11">
      <c r="A14" s="117" t="s">
        <v>56</v>
      </c>
      <c r="B14" s="117" t="s">
        <v>57</v>
      </c>
      <c r="C14" s="118"/>
      <c r="D14" s="118"/>
      <c r="E14" s="118"/>
      <c r="F14" s="118">
        <v>28.9626</v>
      </c>
      <c r="G14" s="118">
        <v>28.9626</v>
      </c>
      <c r="H14" s="117"/>
      <c r="I14" s="118"/>
      <c r="J14" s="118"/>
      <c r="K14" s="118"/>
    </row>
    <row r="15" ht="30.75" customHeight="1" spans="1:11">
      <c r="A15" s="117" t="s">
        <v>58</v>
      </c>
      <c r="B15" s="117" t="s">
        <v>59</v>
      </c>
      <c r="C15" s="118"/>
      <c r="D15" s="118"/>
      <c r="E15" s="118"/>
      <c r="F15" s="118">
        <v>3.7077</v>
      </c>
      <c r="G15" s="118">
        <v>3.7077</v>
      </c>
      <c r="H15" s="117"/>
      <c r="I15" s="118"/>
      <c r="J15" s="118"/>
      <c r="K15" s="118"/>
    </row>
    <row r="16" ht="30" customHeight="1" spans="1:11">
      <c r="A16" s="117" t="s">
        <v>60</v>
      </c>
      <c r="B16" s="117" t="s">
        <v>61</v>
      </c>
      <c r="C16" s="118">
        <v>3224.8171</v>
      </c>
      <c r="D16" s="118">
        <v>795.14</v>
      </c>
      <c r="E16" s="118">
        <v>2429.6771</v>
      </c>
      <c r="F16" s="118">
        <v>1580.9404</v>
      </c>
      <c r="G16" s="118">
        <v>794.81</v>
      </c>
      <c r="H16" s="117">
        <v>786.13</v>
      </c>
      <c r="I16" s="118">
        <f t="shared" si="0"/>
        <v>-50.9758119305433</v>
      </c>
      <c r="J16" s="118">
        <f>((G16-D16)/D16)*100</f>
        <v>-0.0415021254118823</v>
      </c>
      <c r="K16" s="118">
        <f>(H16-E16)/E16*100</f>
        <v>-67.6446717961</v>
      </c>
    </row>
    <row r="17" ht="30" customHeight="1" spans="1:11">
      <c r="A17" s="117" t="s">
        <v>62</v>
      </c>
      <c r="B17" s="117" t="s">
        <v>63</v>
      </c>
      <c r="C17" s="118">
        <v>865.1</v>
      </c>
      <c r="D17" s="118">
        <v>795.14</v>
      </c>
      <c r="E17" s="118">
        <v>69.96</v>
      </c>
      <c r="F17" s="118">
        <v>817.0133</v>
      </c>
      <c r="G17" s="118">
        <v>794.81</v>
      </c>
      <c r="H17" s="118">
        <v>22.2</v>
      </c>
      <c r="I17" s="118">
        <f t="shared" si="0"/>
        <v>-5.55851346665126</v>
      </c>
      <c r="J17" s="118">
        <f>((G17-D17)/D17)*100</f>
        <v>-0.0415021254118823</v>
      </c>
      <c r="K17" s="118">
        <f>(H17-E17)/E17*100</f>
        <v>-68.2675814751286</v>
      </c>
    </row>
    <row r="18" ht="30" customHeight="1" spans="1:11">
      <c r="A18" s="117" t="s">
        <v>64</v>
      </c>
      <c r="B18" s="117" t="s">
        <v>65</v>
      </c>
      <c r="C18" s="118">
        <v>182.6979</v>
      </c>
      <c r="D18" s="118">
        <v>182.6979</v>
      </c>
      <c r="E18" s="118"/>
      <c r="F18" s="118">
        <v>166.0834</v>
      </c>
      <c r="G18" s="118">
        <v>166.0834</v>
      </c>
      <c r="H18" s="118"/>
      <c r="I18" s="118">
        <f t="shared" si="0"/>
        <v>-9.09397426024054</v>
      </c>
      <c r="J18" s="118">
        <f>((G18-D18)/D18)*100</f>
        <v>-9.09397426024054</v>
      </c>
      <c r="K18" s="118"/>
    </row>
    <row r="19" ht="30" customHeight="1" spans="1:11">
      <c r="A19" s="117" t="s">
        <v>66</v>
      </c>
      <c r="B19" s="117" t="s">
        <v>67</v>
      </c>
      <c r="C19" s="118">
        <v>682.4021</v>
      </c>
      <c r="D19" s="118">
        <v>612.4421</v>
      </c>
      <c r="E19" s="118">
        <v>69.96</v>
      </c>
      <c r="F19" s="118">
        <v>650.9299</v>
      </c>
      <c r="G19" s="118">
        <v>628.7299</v>
      </c>
      <c r="H19" s="118">
        <v>22.2</v>
      </c>
      <c r="I19" s="118">
        <f t="shared" si="0"/>
        <v>-4.61197291157223</v>
      </c>
      <c r="J19" s="118">
        <f>((G19-D19)/D19)*100</f>
        <v>2.65948405571728</v>
      </c>
      <c r="K19" s="118">
        <f>(H19-E19)/E19*100</f>
        <v>-68.2675814751286</v>
      </c>
    </row>
    <row r="20" ht="30" customHeight="1" spans="1:11">
      <c r="A20" s="117" t="s">
        <v>68</v>
      </c>
      <c r="B20" s="117" t="s">
        <v>69</v>
      </c>
      <c r="C20" s="118">
        <v>2359.7171</v>
      </c>
      <c r="D20" s="118">
        <v>0</v>
      </c>
      <c r="E20" s="118">
        <v>2359.7171</v>
      </c>
      <c r="F20" s="118">
        <v>763.9271</v>
      </c>
      <c r="G20" s="118"/>
      <c r="H20" s="118">
        <v>763.93</v>
      </c>
      <c r="I20" s="118">
        <f t="shared" si="0"/>
        <v>-67.6263269016443</v>
      </c>
      <c r="J20" s="118"/>
      <c r="K20" s="118">
        <f>(H20-E20)/E20*100</f>
        <v>-67.6262040055564</v>
      </c>
    </row>
    <row r="21" ht="30" customHeight="1" spans="1:11">
      <c r="A21" s="117">
        <v>2120303</v>
      </c>
      <c r="B21" s="117" t="s">
        <v>92</v>
      </c>
      <c r="C21" s="118">
        <v>1067.5</v>
      </c>
      <c r="D21" s="118">
        <v>0</v>
      </c>
      <c r="E21" s="118">
        <v>1067.5</v>
      </c>
      <c r="F21" s="118"/>
      <c r="G21" s="118"/>
      <c r="H21" s="118"/>
      <c r="I21" s="118">
        <f t="shared" si="0"/>
        <v>-100</v>
      </c>
      <c r="J21" s="118"/>
      <c r="K21" s="118">
        <f t="shared" ref="K21:K32" si="1">(H21-E21)/E21*100</f>
        <v>-100</v>
      </c>
    </row>
    <row r="22" ht="30" customHeight="1" spans="1:11">
      <c r="A22" s="117" t="s">
        <v>70</v>
      </c>
      <c r="B22" s="117" t="s">
        <v>71</v>
      </c>
      <c r="C22" s="118">
        <v>1292.2171</v>
      </c>
      <c r="D22" s="118">
        <v>0</v>
      </c>
      <c r="E22" s="118">
        <v>1292.2171</v>
      </c>
      <c r="F22" s="118">
        <v>763.9271</v>
      </c>
      <c r="G22" s="118"/>
      <c r="H22" s="118">
        <v>763.93</v>
      </c>
      <c r="I22" s="118">
        <f t="shared" si="0"/>
        <v>-40.8824492416948</v>
      </c>
      <c r="J22" s="118"/>
      <c r="K22" s="118">
        <f t="shared" si="1"/>
        <v>-40.8822248212007</v>
      </c>
    </row>
    <row r="23" s="108" customFormat="1" ht="25.5" customHeight="1" spans="1:11">
      <c r="A23" s="117" t="s">
        <v>93</v>
      </c>
      <c r="B23" s="117" t="s">
        <v>94</v>
      </c>
      <c r="C23" s="118">
        <v>130</v>
      </c>
      <c r="D23" s="118">
        <v>0</v>
      </c>
      <c r="E23" s="118">
        <v>130</v>
      </c>
      <c r="F23" s="118">
        <f t="shared" ref="F23:F27" si="2">D23+E23-C23</f>
        <v>0</v>
      </c>
      <c r="G23" s="118"/>
      <c r="H23" s="118"/>
      <c r="I23" s="118">
        <f t="shared" si="0"/>
        <v>-100</v>
      </c>
      <c r="J23" s="118"/>
      <c r="K23" s="118">
        <f>(H23-E23)/E23*100</f>
        <v>-100</v>
      </c>
    </row>
    <row r="24" s="108" customFormat="1" ht="25.5" customHeight="1" spans="1:11">
      <c r="A24" s="117" t="s">
        <v>95</v>
      </c>
      <c r="B24" s="117" t="s">
        <v>96</v>
      </c>
      <c r="C24" s="118">
        <v>50</v>
      </c>
      <c r="D24" s="118">
        <v>0</v>
      </c>
      <c r="E24" s="118">
        <v>50</v>
      </c>
      <c r="F24" s="118">
        <f t="shared" si="2"/>
        <v>0</v>
      </c>
      <c r="G24" s="118"/>
      <c r="H24" s="118"/>
      <c r="I24" s="118">
        <f t="shared" si="0"/>
        <v>-100</v>
      </c>
      <c r="J24" s="118"/>
      <c r="K24" s="118">
        <f t="shared" si="1"/>
        <v>-100</v>
      </c>
    </row>
    <row r="25" s="108" customFormat="1" ht="25.5" customHeight="1" spans="1:11">
      <c r="A25" s="117" t="s">
        <v>97</v>
      </c>
      <c r="B25" s="117" t="s">
        <v>98</v>
      </c>
      <c r="C25" s="118">
        <v>50</v>
      </c>
      <c r="D25" s="118">
        <v>0</v>
      </c>
      <c r="E25" s="118">
        <v>50</v>
      </c>
      <c r="F25" s="118">
        <f t="shared" si="2"/>
        <v>0</v>
      </c>
      <c r="G25" s="118"/>
      <c r="H25" s="118"/>
      <c r="I25" s="118">
        <f t="shared" si="0"/>
        <v>-100</v>
      </c>
      <c r="J25" s="118"/>
      <c r="K25" s="118">
        <f t="shared" si="1"/>
        <v>-100</v>
      </c>
    </row>
    <row r="26" s="108" customFormat="1" ht="25.5" customHeight="1" spans="1:11">
      <c r="A26" s="117" t="s">
        <v>99</v>
      </c>
      <c r="B26" s="117" t="s">
        <v>100</v>
      </c>
      <c r="C26" s="118">
        <v>80</v>
      </c>
      <c r="D26" s="118">
        <v>0</v>
      </c>
      <c r="E26" s="118">
        <v>80</v>
      </c>
      <c r="F26" s="118">
        <f t="shared" si="2"/>
        <v>0</v>
      </c>
      <c r="G26" s="118"/>
      <c r="H26" s="118"/>
      <c r="I26" s="118">
        <f t="shared" si="0"/>
        <v>-100</v>
      </c>
      <c r="J26" s="118"/>
      <c r="K26" s="118">
        <f t="shared" si="1"/>
        <v>-100</v>
      </c>
    </row>
    <row r="27" s="108" customFormat="1" ht="25.5" customHeight="1" spans="1:11">
      <c r="A27" s="117" t="s">
        <v>101</v>
      </c>
      <c r="B27" s="117" t="s">
        <v>102</v>
      </c>
      <c r="C27" s="118">
        <v>80</v>
      </c>
      <c r="D27" s="118">
        <v>0</v>
      </c>
      <c r="E27" s="118">
        <v>80</v>
      </c>
      <c r="F27" s="118">
        <f t="shared" si="2"/>
        <v>0</v>
      </c>
      <c r="G27" s="118"/>
      <c r="H27" s="118"/>
      <c r="I27" s="118">
        <f t="shared" si="0"/>
        <v>-100</v>
      </c>
      <c r="J27" s="118"/>
      <c r="K27" s="118">
        <f t="shared" si="1"/>
        <v>-100</v>
      </c>
    </row>
    <row r="28" ht="30" customHeight="1" spans="1:11">
      <c r="A28" s="117" t="s">
        <v>72</v>
      </c>
      <c r="B28" s="117" t="s">
        <v>73</v>
      </c>
      <c r="C28" s="118">
        <v>315.8399</v>
      </c>
      <c r="D28" s="118">
        <v>46.9399</v>
      </c>
      <c r="E28" s="118">
        <v>268.9</v>
      </c>
      <c r="F28" s="118">
        <v>48.5042</v>
      </c>
      <c r="G28" s="118">
        <v>48.5042</v>
      </c>
      <c r="H28" s="118"/>
      <c r="I28" s="118">
        <f>(F28-C28)/C28*100</f>
        <v>-84.6427889573167</v>
      </c>
      <c r="J28" s="118">
        <f>((G28-D28)/D28)*100</f>
        <v>3.3325592939056</v>
      </c>
      <c r="K28" s="118">
        <f t="shared" si="1"/>
        <v>-100</v>
      </c>
    </row>
    <row r="29" ht="30" customHeight="1" spans="1:11">
      <c r="A29" s="117" t="s">
        <v>103</v>
      </c>
      <c r="B29" s="117" t="s">
        <v>104</v>
      </c>
      <c r="C29" s="118">
        <v>268.9</v>
      </c>
      <c r="D29" s="118">
        <v>0</v>
      </c>
      <c r="E29" s="118">
        <v>268.9</v>
      </c>
      <c r="F29" s="118"/>
      <c r="G29" s="118"/>
      <c r="H29" s="118"/>
      <c r="I29" s="118">
        <f>(F29-C29)/C29*100</f>
        <v>-100</v>
      </c>
      <c r="J29" s="118"/>
      <c r="K29" s="118">
        <f t="shared" si="1"/>
        <v>-100</v>
      </c>
    </row>
    <row r="30" ht="30" customHeight="1" spans="1:11">
      <c r="A30" s="117" t="s">
        <v>105</v>
      </c>
      <c r="B30" s="117" t="s">
        <v>106</v>
      </c>
      <c r="C30" s="118">
        <v>268.9</v>
      </c>
      <c r="D30" s="118">
        <v>0</v>
      </c>
      <c r="E30" s="118">
        <v>268.9</v>
      </c>
      <c r="F30" s="118"/>
      <c r="G30" s="118"/>
      <c r="H30" s="118"/>
      <c r="I30" s="118">
        <f>(F30-C30)/C30*100</f>
        <v>-100</v>
      </c>
      <c r="J30" s="118"/>
      <c r="K30" s="118">
        <f t="shared" si="1"/>
        <v>-100</v>
      </c>
    </row>
    <row r="31" ht="30" customHeight="1" spans="1:11">
      <c r="A31" s="117" t="s">
        <v>74</v>
      </c>
      <c r="B31" s="117" t="s">
        <v>75</v>
      </c>
      <c r="C31" s="118">
        <v>46.9399</v>
      </c>
      <c r="D31" s="118">
        <v>46.9399</v>
      </c>
      <c r="E31" s="118"/>
      <c r="F31" s="118">
        <v>48.5042</v>
      </c>
      <c r="G31" s="118">
        <v>48.5042</v>
      </c>
      <c r="H31" s="117"/>
      <c r="I31" s="118">
        <f>(F31-C31)/C31*100</f>
        <v>3.3325592939056</v>
      </c>
      <c r="J31" s="118">
        <f>((G31-D31)/D31)*100</f>
        <v>3.3325592939056</v>
      </c>
      <c r="K31" s="118"/>
    </row>
    <row r="32" ht="30" customHeight="1" spans="1:11">
      <c r="A32" s="117" t="s">
        <v>76</v>
      </c>
      <c r="B32" s="117" t="s">
        <v>77</v>
      </c>
      <c r="C32" s="118">
        <v>46.9399</v>
      </c>
      <c r="D32" s="118">
        <v>46.9399</v>
      </c>
      <c r="E32" s="118"/>
      <c r="F32" s="118">
        <v>48.5042</v>
      </c>
      <c r="G32" s="118">
        <v>48.5042</v>
      </c>
      <c r="H32" s="117"/>
      <c r="I32" s="118">
        <f>(F32-C32)/C32*100</f>
        <v>3.3325592939056</v>
      </c>
      <c r="J32" s="118">
        <f>((G32-D32)/D32)*100</f>
        <v>3.3325592939056</v>
      </c>
      <c r="K32" s="118"/>
    </row>
    <row r="33" ht="30" customHeight="1" spans="1:11">
      <c r="A33" s="119" t="s">
        <v>78</v>
      </c>
      <c r="B33" s="120"/>
      <c r="C33" s="118">
        <f>C7+C11+C16+C23+C28</f>
        <v>3799.2476</v>
      </c>
      <c r="D33" s="118">
        <f>D7+D11+D16+D23+D28</f>
        <v>970.6705</v>
      </c>
      <c r="E33" s="118">
        <f>E7+E11+E16+E23+E28</f>
        <v>2828.5771</v>
      </c>
      <c r="F33" s="118">
        <f>F7+F11+F16+F28</f>
        <v>1796.192</v>
      </c>
      <c r="G33" s="118">
        <f>G7+G11+G16+G28</f>
        <v>1010.0616</v>
      </c>
      <c r="H33" s="118">
        <f>H7+H11+H16+H28</f>
        <v>786.13</v>
      </c>
      <c r="I33" s="118">
        <f>(F33-C33)/C33*100</f>
        <v>-52.7224285145301</v>
      </c>
      <c r="J33" s="118">
        <f>((G33-D33)/D33)*100</f>
        <v>4.05813301218076</v>
      </c>
      <c r="K33" s="118">
        <f>(H33-E33)/E33*100</f>
        <v>-72.2075809777291</v>
      </c>
    </row>
    <row r="34" ht="30" customHeight="1"/>
  </sheetData>
  <mergeCells count="7">
    <mergeCell ref="A3:K3"/>
    <mergeCell ref="J4:K4"/>
    <mergeCell ref="A5:B5"/>
    <mergeCell ref="C5:E5"/>
    <mergeCell ref="F5:H5"/>
    <mergeCell ref="I5:K5"/>
    <mergeCell ref="A33:B3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C57" sqref="C57"/>
    </sheetView>
  </sheetViews>
  <sheetFormatPr defaultColWidth="9" defaultRowHeight="14.25" outlineLevelCol="4"/>
  <cols>
    <col min="1" max="1" width="38.375" customWidth="1"/>
    <col min="2" max="2" width="18.125" style="27" customWidth="1"/>
    <col min="3" max="3" width="22.125" style="27" customWidth="1"/>
  </cols>
  <sheetData>
    <row r="1" ht="19.5" customHeight="1" spans="1:3">
      <c r="A1" s="95" t="s">
        <v>107</v>
      </c>
      <c r="B1" s="96"/>
      <c r="C1" s="96"/>
    </row>
    <row r="2" ht="44.25" customHeight="1" spans="1:5">
      <c r="A2" s="97" t="s">
        <v>108</v>
      </c>
      <c r="B2" s="98"/>
      <c r="C2" s="98"/>
      <c r="D2" s="99"/>
      <c r="E2" s="99"/>
    </row>
    <row r="3" ht="20.25" customHeight="1" spans="3:3">
      <c r="C3" s="100" t="s">
        <v>2</v>
      </c>
    </row>
    <row r="4" ht="22.5" customHeight="1" spans="1:3">
      <c r="A4" s="101" t="s">
        <v>109</v>
      </c>
      <c r="B4" s="102" t="s">
        <v>6</v>
      </c>
      <c r="C4" s="102" t="s">
        <v>110</v>
      </c>
    </row>
    <row r="5" ht="22.5" customHeight="1" spans="1:3">
      <c r="A5" s="103" t="s">
        <v>111</v>
      </c>
      <c r="B5" s="104">
        <v>944.41</v>
      </c>
      <c r="C5" s="104"/>
    </row>
    <row r="6" ht="22.5" customHeight="1" spans="1:3">
      <c r="A6" s="103" t="s">
        <v>112</v>
      </c>
      <c r="B6" s="104">
        <v>346.43</v>
      </c>
      <c r="C6" s="104"/>
    </row>
    <row r="7" ht="22.5" customHeight="1" spans="1:3">
      <c r="A7" s="103" t="s">
        <v>113</v>
      </c>
      <c r="B7" s="104">
        <v>89.65</v>
      </c>
      <c r="C7" s="104"/>
    </row>
    <row r="8" ht="22.5" customHeight="1" spans="1:3">
      <c r="A8" s="103" t="s">
        <v>114</v>
      </c>
      <c r="B8" s="104">
        <v>28.87</v>
      </c>
      <c r="C8" s="104"/>
    </row>
    <row r="9" ht="22.5" customHeight="1" spans="1:3">
      <c r="A9" s="103" t="s">
        <v>115</v>
      </c>
      <c r="B9" s="104">
        <v>178.67</v>
      </c>
      <c r="C9" s="104"/>
    </row>
    <row r="10" ht="22.5" customHeight="1" spans="1:3">
      <c r="A10" s="103" t="s">
        <v>116</v>
      </c>
      <c r="B10" s="104">
        <v>121.26</v>
      </c>
      <c r="C10" s="104"/>
    </row>
    <row r="11" ht="22.5" customHeight="1" spans="1:3">
      <c r="A11" s="103" t="s">
        <v>117</v>
      </c>
      <c r="B11" s="104">
        <v>5.4</v>
      </c>
      <c r="C11" s="104"/>
    </row>
    <row r="12" ht="22.5" customHeight="1" spans="1:3">
      <c r="A12" s="103" t="s">
        <v>118</v>
      </c>
      <c r="B12" s="104">
        <v>36.38</v>
      </c>
      <c r="C12" s="104"/>
    </row>
    <row r="13" ht="22.5" customHeight="1" spans="1:3">
      <c r="A13" s="103" t="s">
        <v>119</v>
      </c>
      <c r="B13" s="104">
        <v>3.71</v>
      </c>
      <c r="C13" s="104"/>
    </row>
    <row r="14" ht="22.5" customHeight="1" spans="1:3">
      <c r="A14" s="103" t="s">
        <v>120</v>
      </c>
      <c r="B14" s="104">
        <v>3.56</v>
      </c>
      <c r="C14" s="104"/>
    </row>
    <row r="15" ht="22.5" customHeight="1" spans="1:3">
      <c r="A15" s="103" t="s">
        <v>77</v>
      </c>
      <c r="B15" s="104">
        <v>48.51</v>
      </c>
      <c r="C15" s="104"/>
    </row>
    <row r="16" ht="22.5" customHeight="1" spans="1:3">
      <c r="A16" s="103" t="s">
        <v>121</v>
      </c>
      <c r="B16" s="104">
        <v>81.97</v>
      </c>
      <c r="C16" s="104"/>
    </row>
    <row r="17" ht="22.5" customHeight="1" spans="1:3">
      <c r="A17" s="103" t="s">
        <v>122</v>
      </c>
      <c r="B17" s="104">
        <v>65.34</v>
      </c>
      <c r="C17" s="104"/>
    </row>
    <row r="18" ht="22.5" customHeight="1" spans="1:3">
      <c r="A18" s="103" t="s">
        <v>123</v>
      </c>
      <c r="B18" s="104">
        <v>12.29</v>
      </c>
      <c r="C18" s="104"/>
    </row>
    <row r="19" ht="22.5" customHeight="1" spans="1:3">
      <c r="A19" s="103" t="s">
        <v>124</v>
      </c>
      <c r="B19" s="104">
        <v>2</v>
      </c>
      <c r="C19" s="104"/>
    </row>
    <row r="20" ht="22.5" customHeight="1" spans="1:3">
      <c r="A20" s="103" t="s">
        <v>125</v>
      </c>
      <c r="B20" s="104"/>
      <c r="C20" s="104"/>
    </row>
    <row r="21" ht="22.5" customHeight="1" spans="1:3">
      <c r="A21" s="103" t="s">
        <v>126</v>
      </c>
      <c r="B21" s="104"/>
      <c r="C21" s="104"/>
    </row>
    <row r="22" ht="22.5" customHeight="1" spans="1:3">
      <c r="A22" s="103" t="s">
        <v>127</v>
      </c>
      <c r="B22" s="104">
        <v>0.5</v>
      </c>
      <c r="C22" s="104"/>
    </row>
    <row r="23" ht="22.5" customHeight="1" spans="1:3">
      <c r="A23" s="103" t="s">
        <v>128</v>
      </c>
      <c r="B23" s="104">
        <v>1</v>
      </c>
      <c r="C23" s="104"/>
    </row>
    <row r="24" ht="22.5" customHeight="1" spans="1:3">
      <c r="A24" s="103" t="s">
        <v>129</v>
      </c>
      <c r="B24" s="104">
        <v>2.07</v>
      </c>
      <c r="C24" s="104"/>
    </row>
    <row r="25" ht="22.5" customHeight="1" spans="1:3">
      <c r="A25" s="103" t="s">
        <v>130</v>
      </c>
      <c r="B25" s="104">
        <v>2.41</v>
      </c>
      <c r="C25" s="104"/>
    </row>
    <row r="26" ht="22.5" customHeight="1" spans="1:3">
      <c r="A26" s="103" t="s">
        <v>131</v>
      </c>
      <c r="B26" s="104"/>
      <c r="C26" s="104"/>
    </row>
    <row r="27" ht="22.5" customHeight="1" spans="1:3">
      <c r="A27" s="103" t="s">
        <v>132</v>
      </c>
      <c r="B27" s="104">
        <v>2.8</v>
      </c>
      <c r="C27" s="104"/>
    </row>
    <row r="28" ht="22.5" customHeight="1" spans="1:3">
      <c r="A28" s="103" t="s">
        <v>133</v>
      </c>
      <c r="B28" s="104"/>
      <c r="C28" s="104"/>
    </row>
    <row r="29" ht="22.5" customHeight="1" spans="1:3">
      <c r="A29" s="103" t="s">
        <v>134</v>
      </c>
      <c r="B29" s="104">
        <v>1</v>
      </c>
      <c r="C29" s="104"/>
    </row>
    <row r="30" ht="22.5" customHeight="1" spans="1:3">
      <c r="A30" s="103" t="s">
        <v>135</v>
      </c>
      <c r="B30" s="104"/>
      <c r="C30" s="104"/>
    </row>
    <row r="31" ht="22.5" customHeight="1" spans="1:3">
      <c r="A31" s="103" t="s">
        <v>136</v>
      </c>
      <c r="B31" s="104"/>
      <c r="C31" s="104"/>
    </row>
    <row r="32" ht="22.5" customHeight="1" spans="1:3">
      <c r="A32" s="103" t="s">
        <v>137</v>
      </c>
      <c r="B32" s="104">
        <v>1.5</v>
      </c>
      <c r="C32" s="104"/>
    </row>
    <row r="33" ht="22.5" customHeight="1" spans="1:3">
      <c r="A33" s="103" t="s">
        <v>138</v>
      </c>
      <c r="B33" s="104">
        <v>1.5</v>
      </c>
      <c r="C33" s="104"/>
    </row>
    <row r="34" ht="22.5" customHeight="1" spans="1:3">
      <c r="A34" s="103" t="s">
        <v>139</v>
      </c>
      <c r="B34" s="104"/>
      <c r="C34" s="104"/>
    </row>
    <row r="35" ht="22.5" customHeight="1" spans="1:3">
      <c r="A35" s="103" t="s">
        <v>140</v>
      </c>
      <c r="B35" s="104"/>
      <c r="C35" s="104"/>
    </row>
    <row r="36" ht="22.5" customHeight="1" spans="1:3">
      <c r="A36" s="103" t="s">
        <v>141</v>
      </c>
      <c r="B36" s="104"/>
      <c r="C36" s="104"/>
    </row>
    <row r="37" ht="22.5" customHeight="1" spans="1:3">
      <c r="A37" s="103" t="s">
        <v>142</v>
      </c>
      <c r="B37" s="104"/>
      <c r="C37" s="104"/>
    </row>
    <row r="38" ht="22.5" customHeight="1" spans="1:3">
      <c r="A38" s="103" t="s">
        <v>143</v>
      </c>
      <c r="B38" s="104"/>
      <c r="C38" s="104"/>
    </row>
    <row r="39" ht="22.5" customHeight="1" spans="1:3">
      <c r="A39" s="103" t="s">
        <v>144</v>
      </c>
      <c r="B39" s="104"/>
      <c r="C39" s="104"/>
    </row>
    <row r="40" ht="22.5" customHeight="1" spans="1:3">
      <c r="A40" s="103" t="s">
        <v>145</v>
      </c>
      <c r="B40" s="104">
        <v>12.13</v>
      </c>
      <c r="C40" s="104"/>
    </row>
    <row r="41" ht="22.5" customHeight="1" spans="1:3">
      <c r="A41" s="103" t="s">
        <v>146</v>
      </c>
      <c r="B41" s="104">
        <v>11.2</v>
      </c>
      <c r="C41" s="104"/>
    </row>
    <row r="42" ht="22.5" customHeight="1" spans="1:3">
      <c r="A42" s="103" t="s">
        <v>147</v>
      </c>
      <c r="B42" s="104">
        <v>12.87</v>
      </c>
      <c r="C42" s="104"/>
    </row>
    <row r="43" ht="22.5" customHeight="1" spans="1:3">
      <c r="A43" s="103" t="s">
        <v>148</v>
      </c>
      <c r="B43" s="104"/>
      <c r="C43" s="104"/>
    </row>
    <row r="44" ht="22.5" customHeight="1" spans="1:3">
      <c r="A44" s="105" t="s">
        <v>149</v>
      </c>
      <c r="B44" s="104">
        <v>2.07</v>
      </c>
      <c r="C44" s="104"/>
    </row>
    <row r="45" ht="22.5" customHeight="1" spans="1:3">
      <c r="A45" s="103" t="s">
        <v>150</v>
      </c>
      <c r="B45" s="104">
        <v>0.32</v>
      </c>
      <c r="C45" s="104"/>
    </row>
    <row r="46" ht="22.5" customHeight="1" spans="1:3">
      <c r="A46" s="103" t="s">
        <v>151</v>
      </c>
      <c r="B46" s="104"/>
      <c r="C46" s="104"/>
    </row>
    <row r="47" ht="22.5" customHeight="1" spans="1:3">
      <c r="A47" s="103" t="s">
        <v>152</v>
      </c>
      <c r="B47" s="104"/>
      <c r="C47" s="104"/>
    </row>
    <row r="48" ht="22.5" customHeight="1" spans="1:3">
      <c r="A48" s="103" t="s">
        <v>153</v>
      </c>
      <c r="B48" s="104"/>
      <c r="C48" s="104"/>
    </row>
    <row r="49" ht="22.5" customHeight="1" spans="1:3">
      <c r="A49" s="103" t="s">
        <v>154</v>
      </c>
      <c r="B49" s="104"/>
      <c r="C49" s="104"/>
    </row>
    <row r="50" ht="22.5" customHeight="1" spans="1:3">
      <c r="A50" s="103" t="s">
        <v>155</v>
      </c>
      <c r="B50" s="104"/>
      <c r="C50" s="104"/>
    </row>
    <row r="51" ht="22.5" customHeight="1" spans="1:3">
      <c r="A51" s="103" t="s">
        <v>156</v>
      </c>
      <c r="B51" s="104"/>
      <c r="C51" s="104"/>
    </row>
    <row r="52" ht="22.5" customHeight="1" spans="1:3">
      <c r="A52" s="103" t="s">
        <v>157</v>
      </c>
      <c r="B52" s="104"/>
      <c r="C52" s="104"/>
    </row>
    <row r="53" ht="22.5" customHeight="1" spans="1:3">
      <c r="A53" s="103" t="s">
        <v>158</v>
      </c>
      <c r="B53" s="104"/>
      <c r="C53" s="104"/>
    </row>
    <row r="54" ht="22.5" customHeight="1" spans="1:3">
      <c r="A54" s="103" t="s">
        <v>159</v>
      </c>
      <c r="B54" s="104"/>
      <c r="C54" s="104"/>
    </row>
    <row r="55" ht="22.5" customHeight="1" spans="1:3">
      <c r="A55" s="103" t="s">
        <v>160</v>
      </c>
      <c r="B55" s="104"/>
      <c r="C55" s="104"/>
    </row>
    <row r="56" ht="22.5" customHeight="1" spans="1:3">
      <c r="A56" s="103" t="s">
        <v>161</v>
      </c>
      <c r="B56" s="104">
        <v>0.32</v>
      </c>
      <c r="C56" s="104"/>
    </row>
    <row r="57" ht="22.5" customHeight="1" spans="1:3">
      <c r="A57" s="101" t="s">
        <v>78</v>
      </c>
      <c r="B57" s="104">
        <f>B5+B17+B45</f>
        <v>1010.07</v>
      </c>
      <c r="C57" s="10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0" t="s">
        <v>162</v>
      </c>
    </row>
    <row r="2" ht="19.5" customHeight="1" spans="1:2">
      <c r="A2" s="82"/>
      <c r="B2" s="83"/>
    </row>
    <row r="3" ht="30" customHeight="1" spans="1:2">
      <c r="A3" s="84" t="s">
        <v>163</v>
      </c>
      <c r="B3" s="84"/>
    </row>
    <row r="4" ht="16.5" customHeight="1" spans="1:2">
      <c r="A4" s="85"/>
      <c r="B4" s="86" t="s">
        <v>2</v>
      </c>
    </row>
    <row r="5" ht="38.25" customHeight="1" spans="1:2">
      <c r="A5" s="87" t="s">
        <v>5</v>
      </c>
      <c r="B5" s="87" t="s">
        <v>90</v>
      </c>
    </row>
    <row r="6" ht="38.25" customHeight="1" spans="1:2">
      <c r="A6" s="88" t="s">
        <v>164</v>
      </c>
      <c r="B6" s="71">
        <v>20.5</v>
      </c>
    </row>
    <row r="7" ht="38.25" customHeight="1" spans="1:2">
      <c r="A7" s="75" t="s">
        <v>165</v>
      </c>
      <c r="B7" s="71"/>
    </row>
    <row r="8" ht="38.25" customHeight="1" spans="1:2">
      <c r="A8" s="75" t="s">
        <v>166</v>
      </c>
      <c r="B8" s="71">
        <v>1.5</v>
      </c>
    </row>
    <row r="9" ht="38.25" customHeight="1" spans="1:2">
      <c r="A9" s="89" t="s">
        <v>167</v>
      </c>
      <c r="B9" s="90"/>
    </row>
    <row r="10" ht="38.25" customHeight="1" spans="1:2">
      <c r="A10" s="91" t="s">
        <v>168</v>
      </c>
      <c r="B10" s="90">
        <v>19</v>
      </c>
    </row>
    <row r="11" ht="38.25" customHeight="1" spans="1:2">
      <c r="A11" s="92" t="s">
        <v>169</v>
      </c>
      <c r="B11" s="93"/>
    </row>
    <row r="12" ht="91.5" customHeight="1" spans="1:2">
      <c r="A12" s="94" t="s">
        <v>170</v>
      </c>
      <c r="B12" s="9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A3" sqref="A3:K3"/>
    </sheetView>
  </sheetViews>
  <sheetFormatPr defaultColWidth="6.875" defaultRowHeight="11.25"/>
  <cols>
    <col min="1" max="1" width="18.125" style="68" customWidth="1"/>
    <col min="2" max="2" width="15.375" style="68" customWidth="1"/>
    <col min="3" max="11" width="9.875" style="68" customWidth="1"/>
    <col min="12" max="16384" width="6.875" style="68"/>
  </cols>
  <sheetData>
    <row r="1" ht="16.5" customHeight="1" spans="1:11">
      <c r="A1" s="53" t="s">
        <v>171</v>
      </c>
      <c r="B1" s="54"/>
      <c r="C1" s="54"/>
      <c r="D1" s="54"/>
      <c r="E1" s="54"/>
      <c r="F1" s="54"/>
      <c r="G1" s="54"/>
      <c r="H1" s="54"/>
      <c r="I1" s="54"/>
      <c r="J1" s="78"/>
      <c r="K1" s="78"/>
    </row>
    <row r="2" ht="16.5" customHeight="1" spans="1:11">
      <c r="A2" s="54"/>
      <c r="B2" s="54"/>
      <c r="C2" s="54"/>
      <c r="D2" s="54"/>
      <c r="E2" s="54"/>
      <c r="F2" s="54"/>
      <c r="G2" s="54"/>
      <c r="H2" s="54"/>
      <c r="I2" s="54"/>
      <c r="J2" s="78"/>
      <c r="K2" s="78"/>
    </row>
    <row r="3" ht="29.25" customHeight="1" spans="1:11">
      <c r="A3" s="69" t="s">
        <v>172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70"/>
      <c r="B4" s="70"/>
      <c r="C4" s="70"/>
      <c r="D4" s="70"/>
      <c r="E4" s="70"/>
      <c r="F4" s="70"/>
      <c r="G4" s="70"/>
      <c r="H4" s="70"/>
      <c r="I4" s="70"/>
      <c r="J4" s="79" t="s">
        <v>2</v>
      </c>
      <c r="K4" s="79"/>
    </row>
    <row r="5" ht="26.25" customHeight="1" spans="1:11">
      <c r="A5" s="71" t="s">
        <v>39</v>
      </c>
      <c r="B5" s="71"/>
      <c r="C5" s="71" t="s">
        <v>89</v>
      </c>
      <c r="D5" s="71"/>
      <c r="E5" s="71"/>
      <c r="F5" s="71" t="s">
        <v>90</v>
      </c>
      <c r="G5" s="71"/>
      <c r="H5" s="71"/>
      <c r="I5" s="71" t="s">
        <v>173</v>
      </c>
      <c r="J5" s="71"/>
      <c r="K5" s="71"/>
    </row>
    <row r="6" s="67" customFormat="1" ht="27.75" customHeight="1" spans="1:11">
      <c r="A6" s="71" t="s">
        <v>44</v>
      </c>
      <c r="B6" s="71" t="s">
        <v>45</v>
      </c>
      <c r="C6" s="71" t="s">
        <v>78</v>
      </c>
      <c r="D6" s="71" t="s">
        <v>81</v>
      </c>
      <c r="E6" s="71" t="s">
        <v>82</v>
      </c>
      <c r="F6" s="71" t="s">
        <v>78</v>
      </c>
      <c r="G6" s="71" t="s">
        <v>81</v>
      </c>
      <c r="H6" s="71" t="s">
        <v>82</v>
      </c>
      <c r="I6" s="71" t="s">
        <v>78</v>
      </c>
      <c r="J6" s="71" t="s">
        <v>81</v>
      </c>
      <c r="K6" s="71" t="s">
        <v>82</v>
      </c>
    </row>
    <row r="7" s="67" customFormat="1" ht="30" customHeight="1" spans="1:11">
      <c r="A7" s="72" t="s">
        <v>174</v>
      </c>
      <c r="B7" s="73"/>
      <c r="C7" s="73"/>
      <c r="D7" s="73"/>
      <c r="E7" s="73"/>
      <c r="F7" s="73"/>
      <c r="G7" s="73"/>
      <c r="H7" s="73"/>
      <c r="I7" s="73"/>
      <c r="J7" s="80"/>
      <c r="K7" s="80"/>
    </row>
    <row r="8" s="67" customFormat="1" ht="30" customHeight="1" spans="1:11">
      <c r="A8" s="72" t="s">
        <v>175</v>
      </c>
      <c r="B8" s="73"/>
      <c r="C8" s="73"/>
      <c r="D8" s="73"/>
      <c r="E8" s="73"/>
      <c r="F8" s="73"/>
      <c r="G8" s="73"/>
      <c r="H8" s="73"/>
      <c r="I8" s="73"/>
      <c r="J8" s="80"/>
      <c r="K8" s="80"/>
    </row>
    <row r="9" s="67" customFormat="1" ht="30" customHeight="1" spans="1:11">
      <c r="A9" s="72" t="s">
        <v>176</v>
      </c>
      <c r="B9" s="73"/>
      <c r="C9" s="73"/>
      <c r="D9" s="73"/>
      <c r="E9" s="73"/>
      <c r="F9" s="73"/>
      <c r="G9" s="73"/>
      <c r="H9" s="73"/>
      <c r="I9" s="73"/>
      <c r="J9" s="80"/>
      <c r="K9" s="80"/>
    </row>
    <row r="10" s="67" customFormat="1" ht="30" customHeight="1" spans="1:11">
      <c r="A10" s="72" t="s">
        <v>177</v>
      </c>
      <c r="B10" s="73"/>
      <c r="C10" s="73"/>
      <c r="D10" s="73"/>
      <c r="E10" s="73"/>
      <c r="F10" s="73"/>
      <c r="G10" s="73"/>
      <c r="H10" s="73"/>
      <c r="I10" s="73"/>
      <c r="J10" s="80"/>
      <c r="K10" s="80"/>
    </row>
    <row r="11" customFormat="1" ht="30" customHeight="1" spans="1:11">
      <c r="A11" s="72" t="s">
        <v>177</v>
      </c>
      <c r="B11" s="74"/>
      <c r="C11" s="74"/>
      <c r="D11" s="74"/>
      <c r="E11" s="74"/>
      <c r="F11" s="74"/>
      <c r="G11" s="74"/>
      <c r="H11" s="74"/>
      <c r="I11" s="74"/>
      <c r="J11" s="81"/>
      <c r="K11" s="81"/>
    </row>
    <row r="12" customFormat="1" ht="30" customHeight="1" spans="1:11">
      <c r="A12" s="72" t="s">
        <v>177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customFormat="1" ht="30" customHeight="1" spans="1:11">
      <c r="A13" s="72" t="s">
        <v>177</v>
      </c>
      <c r="B13" s="73"/>
      <c r="C13" s="73"/>
      <c r="D13" s="73"/>
      <c r="E13" s="73"/>
      <c r="F13" s="73"/>
      <c r="G13" s="73"/>
      <c r="H13" s="73"/>
      <c r="I13" s="73"/>
      <c r="J13" s="75"/>
      <c r="K13" s="75"/>
    </row>
    <row r="14" ht="30" customHeight="1" spans="1:11">
      <c r="A14" s="72" t="s">
        <v>177</v>
      </c>
      <c r="B14" s="75"/>
      <c r="C14" s="75"/>
      <c r="D14" s="75"/>
      <c r="E14" s="75"/>
      <c r="F14" s="75"/>
      <c r="G14" s="75"/>
      <c r="H14" s="75"/>
      <c r="I14" s="73"/>
      <c r="J14" s="75"/>
      <c r="K14" s="75"/>
    </row>
    <row r="15" ht="30" customHeight="1" spans="1:11">
      <c r="A15" s="72" t="s">
        <v>177</v>
      </c>
      <c r="B15" s="73"/>
      <c r="C15" s="73"/>
      <c r="D15" s="73"/>
      <c r="E15" s="73"/>
      <c r="F15" s="73"/>
      <c r="G15" s="73"/>
      <c r="H15" s="73"/>
      <c r="I15" s="73"/>
      <c r="J15" s="75"/>
      <c r="K15" s="75"/>
    </row>
    <row r="16" ht="30" customHeight="1" spans="1:11">
      <c r="A16" s="72" t="s">
        <v>177</v>
      </c>
      <c r="B16" s="73"/>
      <c r="C16" s="73"/>
      <c r="D16" s="73"/>
      <c r="E16" s="73"/>
      <c r="F16" s="73"/>
      <c r="G16" s="73"/>
      <c r="H16" s="73"/>
      <c r="I16" s="73"/>
      <c r="J16" s="75"/>
      <c r="K16" s="75"/>
    </row>
    <row r="17" ht="30" customHeight="1" spans="1:11">
      <c r="A17" s="76" t="s">
        <v>78</v>
      </c>
      <c r="B17" s="77"/>
      <c r="C17" s="73"/>
      <c r="D17" s="73"/>
      <c r="E17" s="73"/>
      <c r="F17" s="73"/>
      <c r="G17" s="73"/>
      <c r="H17" s="73"/>
      <c r="I17" s="73"/>
      <c r="J17" s="75"/>
      <c r="K17" s="75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53" t="s">
        <v>178</v>
      </c>
      <c r="B1" s="54"/>
      <c r="C1" s="54"/>
      <c r="D1" s="54"/>
      <c r="E1" s="54"/>
      <c r="F1" s="54"/>
      <c r="G1" s="54"/>
    </row>
    <row r="2" ht="22.5" spans="1:9">
      <c r="A2" s="55" t="s">
        <v>179</v>
      </c>
      <c r="B2" s="55"/>
      <c r="C2" s="55"/>
      <c r="D2" s="55"/>
      <c r="E2" s="55"/>
      <c r="F2" s="55"/>
      <c r="G2" s="55"/>
      <c r="H2" s="55"/>
      <c r="I2" s="55"/>
    </row>
    <row r="3" ht="20.25" customHeight="1" spans="1:9">
      <c r="A3" s="56"/>
      <c r="B3" s="57"/>
      <c r="C3" s="57"/>
      <c r="D3" s="57"/>
      <c r="E3" s="57"/>
      <c r="F3" s="57"/>
      <c r="G3" s="57"/>
      <c r="H3" s="58" t="s">
        <v>2</v>
      </c>
      <c r="I3" s="58"/>
    </row>
    <row r="4" ht="21" customHeight="1" spans="1:9">
      <c r="A4" s="59" t="s">
        <v>180</v>
      </c>
      <c r="B4" s="10" t="s">
        <v>181</v>
      </c>
      <c r="C4" s="39" t="s">
        <v>182</v>
      </c>
      <c r="D4" s="60" t="s">
        <v>183</v>
      </c>
      <c r="E4" s="60"/>
      <c r="F4" s="61" t="s">
        <v>184</v>
      </c>
      <c r="G4" s="10" t="s">
        <v>185</v>
      </c>
      <c r="H4" s="61" t="s">
        <v>186</v>
      </c>
      <c r="I4" s="61" t="s">
        <v>187</v>
      </c>
    </row>
    <row r="5" ht="21" customHeight="1" spans="1:9">
      <c r="A5" s="59"/>
      <c r="B5" s="10"/>
      <c r="C5" s="39"/>
      <c r="D5" s="10" t="s">
        <v>188</v>
      </c>
      <c r="E5" s="10" t="s">
        <v>189</v>
      </c>
      <c r="F5" s="61"/>
      <c r="G5" s="10"/>
      <c r="H5" s="61"/>
      <c r="I5" s="61"/>
    </row>
    <row r="6" ht="27.75" customHeight="1" spans="1:9">
      <c r="A6" s="62" t="s">
        <v>78</v>
      </c>
      <c r="B6" s="63"/>
      <c r="C6" s="64"/>
      <c r="D6" s="64"/>
      <c r="E6" s="64"/>
      <c r="F6" s="65"/>
      <c r="G6" s="63"/>
      <c r="H6" s="63" t="s">
        <v>190</v>
      </c>
      <c r="I6" s="63" t="s">
        <v>190</v>
      </c>
    </row>
    <row r="7" ht="27.75" customHeight="1" spans="1:9">
      <c r="A7" s="66"/>
      <c r="B7" s="63"/>
      <c r="C7" s="64"/>
      <c r="D7" s="64"/>
      <c r="E7" s="64"/>
      <c r="F7" s="65"/>
      <c r="G7" s="63"/>
      <c r="H7" s="63"/>
      <c r="I7" s="63"/>
    </row>
    <row r="8" ht="27.75" customHeight="1" spans="1:9">
      <c r="A8" s="66"/>
      <c r="B8" s="63"/>
      <c r="C8" s="64"/>
      <c r="D8" s="64"/>
      <c r="E8" s="64"/>
      <c r="F8" s="65"/>
      <c r="G8" s="63"/>
      <c r="H8" s="63"/>
      <c r="I8" s="63"/>
    </row>
    <row r="9" ht="27.75" customHeight="1" spans="1:9">
      <c r="A9" s="66"/>
      <c r="B9" s="63"/>
      <c r="C9" s="64"/>
      <c r="D9" s="64"/>
      <c r="E9" s="64"/>
      <c r="F9" s="65"/>
      <c r="G9" s="63"/>
      <c r="H9" s="63"/>
      <c r="I9" s="63"/>
    </row>
    <row r="10" ht="27.75" customHeight="1" spans="1:9">
      <c r="A10" s="66"/>
      <c r="B10" s="63"/>
      <c r="C10" s="64"/>
      <c r="D10" s="64"/>
      <c r="E10" s="64"/>
      <c r="F10" s="65"/>
      <c r="G10" s="63"/>
      <c r="H10" s="63"/>
      <c r="I10" s="63"/>
    </row>
    <row r="11" ht="27.75" customHeight="1" spans="1:9">
      <c r="A11" s="66"/>
      <c r="B11" s="63"/>
      <c r="C11" s="64"/>
      <c r="D11" s="64"/>
      <c r="E11" s="64"/>
      <c r="F11" s="65"/>
      <c r="G11" s="63"/>
      <c r="H11" s="63"/>
      <c r="I11" s="63"/>
    </row>
    <row r="12" ht="27.75" customHeight="1" spans="1:9">
      <c r="A12" s="66"/>
      <c r="B12" s="63"/>
      <c r="C12" s="64"/>
      <c r="D12" s="64"/>
      <c r="E12" s="64"/>
      <c r="F12" s="65"/>
      <c r="G12" s="63"/>
      <c r="H12" s="63"/>
      <c r="I12" s="63"/>
    </row>
    <row r="13" ht="27.75" customHeight="1" spans="1:9">
      <c r="A13" s="66"/>
      <c r="B13" s="63"/>
      <c r="C13" s="64"/>
      <c r="D13" s="64"/>
      <c r="E13" s="64"/>
      <c r="F13" s="65"/>
      <c r="G13" s="63"/>
      <c r="H13" s="63"/>
      <c r="I13" s="63"/>
    </row>
    <row r="14" ht="27.75" customHeight="1" spans="1:9">
      <c r="A14" s="66"/>
      <c r="B14" s="63"/>
      <c r="C14" s="64"/>
      <c r="D14" s="64"/>
      <c r="E14" s="64"/>
      <c r="F14" s="65"/>
      <c r="G14" s="63"/>
      <c r="H14" s="63"/>
      <c r="I14" s="63"/>
    </row>
    <row r="15" ht="27.75" customHeight="1" spans="1:9">
      <c r="A15" s="66"/>
      <c r="B15" s="63"/>
      <c r="C15" s="64"/>
      <c r="D15" s="64"/>
      <c r="E15" s="64"/>
      <c r="F15" s="65"/>
      <c r="G15" s="63"/>
      <c r="H15" s="63"/>
      <c r="I15" s="63"/>
    </row>
    <row r="16" ht="27.75" customHeight="1" spans="1:9">
      <c r="A16" s="66"/>
      <c r="B16" s="63"/>
      <c r="C16" s="64"/>
      <c r="D16" s="64"/>
      <c r="E16" s="64"/>
      <c r="F16" s="65"/>
      <c r="G16" s="63"/>
      <c r="H16" s="63"/>
      <c r="I16" s="63"/>
    </row>
    <row r="17" ht="27.75" customHeight="1" spans="1:9">
      <c r="A17" s="66"/>
      <c r="B17" s="63"/>
      <c r="C17" s="64"/>
      <c r="D17" s="64"/>
      <c r="E17" s="64"/>
      <c r="F17" s="65"/>
      <c r="G17" s="63"/>
      <c r="H17" s="63"/>
      <c r="I17" s="63"/>
    </row>
    <row r="18" ht="27.75" customHeight="1" spans="1:9">
      <c r="A18" s="66"/>
      <c r="B18" s="63"/>
      <c r="C18" s="64"/>
      <c r="D18" s="64"/>
      <c r="E18" s="64"/>
      <c r="F18" s="65"/>
      <c r="G18" s="63"/>
      <c r="H18" s="63"/>
      <c r="I18" s="63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2019-03-27T09:18:52Z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