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55" windowHeight="9345" firstSheet="5" activeTab="7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_FilterDatabase" localSheetId="1" hidden="1">'2、2020年部门收入总表'!$A$6:$B$18</definedName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<sst xmlns="http://schemas.openxmlformats.org/spreadsheetml/2006/main" count="189">
  <si>
    <t>表1</t>
  </si>
  <si>
    <t>山西省会计函授学校孝义函授站2020年部门收支总表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</si>
  <si>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</si>
  <si>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</si>
  <si>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</si>
  <si>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</si>
  <si>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</si>
  <si>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</si>
  <si>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</si>
  <si>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</si>
  <si>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</si>
  <si>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</si>
  <si>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</si>
  <si>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</si>
  <si>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</si>
  <si>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</si>
  <si>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</si>
  <si>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</si>
  <si>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</si>
  <si>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</si>
  <si>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</si>
  <si>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</si>
  <si>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</si>
  <si>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</si>
  <si>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</si>
  <si>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</si>
  <si>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</si>
  <si>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</si>
  <si>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</si>
  <si>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</si>
  <si>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</si>
  <si>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</si>
  <si>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</si>
  <si>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</si>
  <si>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</si>
  <si>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</si>
  <si>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</si>
  <si>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</si>
  <si>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</si>
  <si>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山西省会计函授学校孝义函授站2020年部门收入总表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</si>
  <si>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</si>
  <si>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</si>
  <si>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</si>
  <si>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</si>
  <si>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</si>
  <si>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</si>
  <si>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</si>
  <si>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</si>
  <si>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</si>
  <si>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20106</t>
  </si>
  <si>
    <t xml:space="preserve">  财政事务</t>
  </si>
  <si>
    <t xml:space="preserve">    2010650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</si>
  <si>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</si>
  <si>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</si>
  <si>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</si>
  <si>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</si>
  <si>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</si>
  <si>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</si>
  <si>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</si>
  <si>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</si>
  <si>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</si>
  <si>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</si>
  <si>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</si>
  <si>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</si>
  <si>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</si>
  <si>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</si>
  <si>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</si>
  <si>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</si>
  <si>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</si>
  <si>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</si>
  <si>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</si>
  <si>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</si>
  <si>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</si>
  <si>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山西省会计函授学校孝义函授站2020年部门支出总表</t>
  </si>
  <si>
    <t>基本支出</t>
  </si>
  <si>
    <t>项目支出</t>
  </si>
  <si>
    <t>表4</t>
  </si>
  <si>
    <t>山西省会计函授学校孝义函授站2020年财政拨款收支总表</t>
  </si>
  <si>
    <t>小计</t>
  </si>
  <si>
    <t>政府性基金预算</t>
  </si>
  <si>
    <t>表5</t>
  </si>
  <si>
    <t>山西省会计函授学校孝义函授站2020年一般公共预算支出表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</si>
  <si>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</si>
  <si>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</si>
  <si>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</si>
  <si>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</si>
  <si>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</si>
  <si>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</si>
  <si>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山西省会计函授学校孝义函授站2020年一般公共预算基本支出经济科目表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</si>
  <si>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</si>
  <si>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</si>
  <si>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</si>
  <si>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</si>
  <si>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</si>
  <si>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</si>
  <si>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</si>
  <si>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</si>
  <si>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</si>
  <si>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</si>
  <si>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</si>
  <si>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</si>
  <si>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</si>
  <si>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</si>
  <si>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</si>
  <si>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</si>
  <si>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</si>
  <si>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</si>
  <si>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</si>
  <si>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</si>
  <si>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</si>
  <si>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</si>
  <si>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</si>
  <si>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</si>
  <si>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</si>
  <si>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</si>
  <si>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</si>
  <si>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</si>
  <si>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</si>
  <si>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</si>
  <si>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</si>
  <si>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</si>
  <si>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</si>
  <si>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</si>
  <si>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</si>
  <si>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</si>
  <si>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</si>
  <si>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</si>
  <si>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</si>
  <si>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</si>
  <si>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</si>
  <si>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</si>
  <si>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</si>
  <si>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</si>
  <si>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</si>
  <si>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</si>
  <si>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</si>
  <si>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</si>
  <si>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</si>
  <si>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</si>
  <si>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</si>
  <si>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</si>
  <si>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</si>
  <si>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</si>
  <si>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山西省会计函授学校孝义函授站2020年一般公共预算“三公”经费支出情况统计表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</si>
  <si>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</si>
  <si>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</si>
  <si>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</si>
  <si>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</si>
  <si>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</si>
  <si>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</si>
  <si>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</si>
  <si>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</si>
  <si>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山西省会计函授学校孝义函授站2020年政府性基金预算支出表</t>
  </si>
  <si>
    <t>2020年预算比2019年预算数增减</t>
  </si>
  <si>
    <t>表9</t>
  </si>
  <si>
    <t>山西省会计函授学校孝义函授站2020年一般公共预算重点项目绩效目标表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</si>
  <si>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</si>
  <si>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</si>
  <si>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</si>
  <si>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</si>
  <si>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</si>
  <si>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</si>
  <si>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</si>
  <si>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</si>
  <si>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</si>
  <si>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</si>
  <si>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</si>
  <si>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山西省会计函授学校孝义函授站2020年政府采购预算表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</si>
  <si>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</si>
  <si>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</si>
  <si>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</si>
  <si>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</si>
  <si>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</si>
  <si>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</si>
  <si>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</si>
  <si>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</si>
  <si>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</si>
  <si>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</si>
  <si>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</si>
  <si>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</si>
  <si>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</si>
  <si>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</si>
  <si>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</si>
  <si>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</si>
  <si>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山西省会计函授学校孝义函授站2020年政府购买服务支出预算表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</si>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</sst>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1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31" fillId="25" borderId="20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Protection="0"/>
  </cellStyleXfs>
  <cellXfs count="13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vertical="center"/>
      <protection locked="0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178" fontId="4" fillId="0" borderId="1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3" fillId="0" borderId="0" xfId="0" applyNumberFormat="1" applyFont="1" applyProtection="1"/>
    <xf numFmtId="177" fontId="10" fillId="0" borderId="0" xfId="0" applyNumberFormat="1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5" workbookViewId="0">
      <selection activeCell="J24" sqref="J24"/>
    </sheetView>
  </sheetViews>
  <sheetFormatPr defaultColWidth="6.875" defaultRowHeight="11.25" outlineLevelCol="7"/>
  <cols>
    <col min="1" max="1" width="33" style="60" customWidth="1"/>
    <col min="2" max="3" width="9.25" style="60" customWidth="1"/>
    <col min="4" max="4" width="9.25" style="126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27"/>
      <c r="E1" s="111"/>
      <c r="F1" s="111"/>
      <c r="G1" s="111"/>
      <c r="H1" s="112"/>
    </row>
    <row r="2" ht="18.75" customHeight="1" spans="1:8">
      <c r="A2" s="113"/>
      <c r="B2" s="113"/>
      <c r="C2" s="113"/>
      <c r="D2" s="127"/>
      <c r="E2" s="111"/>
      <c r="F2" s="111"/>
      <c r="G2" s="111"/>
      <c r="H2" s="112"/>
    </row>
    <row r="3" ht="21" customHeight="1" spans="1:8">
      <c r="A3" s="76" t="s">
        <v>1</v>
      </c>
      <c r="B3" s="76"/>
      <c r="C3" s="76"/>
      <c r="D3" s="128"/>
      <c r="E3" s="76"/>
      <c r="F3" s="76"/>
      <c r="G3" s="76"/>
      <c r="H3" s="76"/>
    </row>
    <row r="4" ht="14.25" customHeight="1" spans="1:8">
      <c r="A4" s="114"/>
      <c r="B4" s="114"/>
      <c r="C4" s="114"/>
      <c r="D4" s="129"/>
      <c r="E4" s="114"/>
      <c r="F4" s="114"/>
      <c r="G4" s="114"/>
      <c r="H4" s="78" t="s">
        <v>2</v>
      </c>
    </row>
    <row r="5" ht="24" customHeight="1" spans="1:8">
      <c r="A5" s="139" t="s">
        <v>3</v>
      </c>
      <c r="B5" s="63"/>
      <c r="C5" s="63"/>
      <c r="D5" s="130"/>
      <c r="E5" s="139" t="s">
        <v>4</v>
      </c>
      <c r="F5" s="63"/>
      <c r="G5" s="63"/>
      <c r="H5" s="63"/>
    </row>
    <row r="6" ht="24" customHeight="1" spans="1:8">
      <c r="A6" s="140" t="s">
        <v>5</v>
      </c>
      <c r="B6" s="117" t="s">
        <v>6</v>
      </c>
      <c r="C6" s="131"/>
      <c r="D6" s="132"/>
      <c r="E6" s="123" t="s">
        <v>7</v>
      </c>
      <c r="F6" s="117" t="s">
        <v>6</v>
      </c>
      <c r="G6" s="131"/>
      <c r="H6" s="118"/>
    </row>
    <row r="7" ht="48.75" customHeight="1" spans="1:8">
      <c r="A7" s="120"/>
      <c r="B7" s="124" t="s">
        <v>8</v>
      </c>
      <c r="C7" s="124" t="s">
        <v>9</v>
      </c>
      <c r="D7" s="133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67" t="s">
        <v>11</v>
      </c>
      <c r="B8" s="67">
        <v>76.19</v>
      </c>
      <c r="C8" s="67">
        <v>73.11</v>
      </c>
      <c r="D8" s="134">
        <f>(C8-B8)/B8*100</f>
        <v>-4.04252526578291</v>
      </c>
      <c r="E8" s="65" t="s">
        <v>12</v>
      </c>
      <c r="F8" s="115">
        <v>60.44</v>
      </c>
      <c r="G8" s="115">
        <v>55.69</v>
      </c>
      <c r="H8" s="134">
        <f>(G8-F8)/F8*100</f>
        <v>-7.8590337524818</v>
      </c>
    </row>
    <row r="9" ht="24" customHeight="1" spans="1:8">
      <c r="A9" s="67" t="s">
        <v>13</v>
      </c>
      <c r="B9" s="67"/>
      <c r="C9" s="67"/>
      <c r="D9" s="94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135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135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135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135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135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135"/>
      <c r="E15" s="67" t="s">
        <v>22</v>
      </c>
      <c r="F15" s="136">
        <v>9.26</v>
      </c>
      <c r="G15" s="136">
        <v>8.71</v>
      </c>
      <c r="H15" s="134">
        <f>(G15-F15)/F15*100</f>
        <v>-5.93952483801295</v>
      </c>
    </row>
    <row r="16" ht="24" customHeight="1" spans="1:8">
      <c r="A16" s="67"/>
      <c r="B16" s="67"/>
      <c r="C16" s="67"/>
      <c r="D16" s="135"/>
      <c r="E16" s="65" t="s">
        <v>23</v>
      </c>
      <c r="F16" s="137">
        <v>2.78</v>
      </c>
      <c r="G16" s="137">
        <v>3.06</v>
      </c>
      <c r="H16" s="134">
        <f>(G16-F16)/F16*100</f>
        <v>10.0719424460432</v>
      </c>
    </row>
    <row r="17" ht="24" customHeight="1" spans="1:8">
      <c r="A17" s="67"/>
      <c r="B17" s="67"/>
      <c r="C17" s="67"/>
      <c r="D17" s="135"/>
      <c r="E17" s="65" t="s">
        <v>24</v>
      </c>
      <c r="F17" s="138"/>
      <c r="G17" s="138"/>
      <c r="H17" s="67"/>
    </row>
    <row r="18" ht="24" customHeight="1" spans="1:8">
      <c r="A18" s="67"/>
      <c r="B18" s="67"/>
      <c r="C18" s="67"/>
      <c r="D18" s="135"/>
      <c r="E18" s="67" t="s">
        <v>25</v>
      </c>
      <c r="F18" s="136"/>
      <c r="G18" s="136"/>
      <c r="H18" s="67"/>
    </row>
    <row r="19" ht="24" customHeight="1" spans="1:8">
      <c r="A19" s="67"/>
      <c r="B19" s="67"/>
      <c r="C19" s="67"/>
      <c r="D19" s="135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135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135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135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135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135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135"/>
      <c r="E25" s="67" t="s">
        <v>32</v>
      </c>
      <c r="F25" s="67">
        <v>3.71</v>
      </c>
      <c r="G25" s="67">
        <v>5.65</v>
      </c>
      <c r="H25" s="134">
        <f>(G25-F25)/F25*100</f>
        <v>52.2911051212938</v>
      </c>
    </row>
    <row r="26" ht="24" customHeight="1" spans="1:8">
      <c r="A26" s="67"/>
      <c r="B26" s="67"/>
      <c r="C26" s="67"/>
      <c r="D26" s="135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135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135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7">
        <v>76.19</v>
      </c>
      <c r="C29" s="67">
        <v>73.11</v>
      </c>
      <c r="D29" s="134">
        <f>(C29-B29)/B29*100</f>
        <v>-4.04252526578291</v>
      </c>
      <c r="E29" s="63" t="s">
        <v>37</v>
      </c>
      <c r="F29" s="63">
        <f>SUM(F8:F28)</f>
        <v>76.19</v>
      </c>
      <c r="G29" s="130">
        <f>SUM(G8:G28)</f>
        <v>73.11</v>
      </c>
      <c r="H29" s="134">
        <f>(G29-F29)/F29*100</f>
        <v>-4.04252526578291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B30" sqref="B30"/>
    </sheetView>
  </sheetViews>
  <sheetFormatPr defaultColWidth="6.875" defaultRowHeight="11.25" outlineLevelCol="6"/>
  <cols>
    <col min="1" max="1" width="13.25" style="60" customWidth="1"/>
    <col min="2" max="2" width="36.6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6" t="s">
        <v>2</v>
      </c>
    </row>
    <row r="4" ht="26.25" customHeight="1" spans="1:7">
      <c r="A4" s="63" t="s">
        <v>40</v>
      </c>
      <c r="B4" s="63"/>
      <c r="C4" s="123" t="s">
        <v>36</v>
      </c>
      <c r="D4" s="124" t="s">
        <v>41</v>
      </c>
      <c r="E4" s="124" t="s">
        <v>42</v>
      </c>
      <c r="F4" s="124" t="s">
        <v>43</v>
      </c>
      <c r="G4" s="123" t="s">
        <v>44</v>
      </c>
    </row>
    <row r="5" s="59" customFormat="1" ht="47.25" customHeight="1" spans="1:7">
      <c r="A5" s="63" t="s">
        <v>45</v>
      </c>
      <c r="B5" s="63" t="s">
        <v>46</v>
      </c>
      <c r="C5" s="125"/>
      <c r="D5" s="124"/>
      <c r="E5" s="124"/>
      <c r="F5" s="124"/>
      <c r="G5" s="125"/>
    </row>
    <row r="6" s="59" customFormat="1" ht="25.5" customHeight="1" spans="1:7">
      <c r="A6" s="64" t="s">
        <v>47</v>
      </c>
      <c r="B6" s="65" t="s">
        <v>48</v>
      </c>
      <c r="C6" s="115">
        <v>55.69</v>
      </c>
      <c r="D6" s="115">
        <v>55.69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115">
        <v>55.69</v>
      </c>
      <c r="D7" s="115">
        <v>55.69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115">
        <v>55.69</v>
      </c>
      <c r="D8" s="115">
        <v>55.69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121">
        <v>8.71</v>
      </c>
      <c r="D9" s="121">
        <v>8.71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121">
        <v>8.71</v>
      </c>
      <c r="D10" s="121">
        <v>8.71</v>
      </c>
      <c r="E10" s="72"/>
      <c r="F10" s="72"/>
      <c r="G10" s="72"/>
    </row>
    <row r="11" customFormat="1" ht="25.5" customHeight="1" spans="1:7">
      <c r="A11" s="64" t="s">
        <v>57</v>
      </c>
      <c r="B11" s="66" t="s">
        <v>58</v>
      </c>
      <c r="C11" s="121">
        <v>8.71</v>
      </c>
      <c r="D11" s="121">
        <v>8.71</v>
      </c>
      <c r="E11" s="73"/>
      <c r="F11" s="73"/>
      <c r="G11" s="73"/>
    </row>
    <row r="12" customFormat="1" ht="25.5" customHeight="1" spans="1:7">
      <c r="A12" s="64" t="s">
        <v>59</v>
      </c>
      <c r="B12" s="67" t="s">
        <v>60</v>
      </c>
      <c r="C12" s="115">
        <v>3.06</v>
      </c>
      <c r="D12" s="115">
        <v>3.06</v>
      </c>
      <c r="E12" s="67"/>
      <c r="F12" s="67"/>
      <c r="G12" s="67"/>
    </row>
    <row r="13" customFormat="1" ht="25.5" customHeight="1" spans="1:7">
      <c r="A13" s="64" t="s">
        <v>61</v>
      </c>
      <c r="B13" s="65" t="s">
        <v>62</v>
      </c>
      <c r="C13" s="115">
        <v>3.06</v>
      </c>
      <c r="D13" s="115">
        <v>3.06</v>
      </c>
      <c r="E13" s="67"/>
      <c r="F13" s="67"/>
      <c r="G13" s="67"/>
    </row>
    <row r="14" customFormat="1" ht="25.5" customHeight="1" spans="1:7">
      <c r="A14" s="64" t="s">
        <v>63</v>
      </c>
      <c r="B14" s="67" t="s">
        <v>64</v>
      </c>
      <c r="C14" s="115">
        <v>3.06</v>
      </c>
      <c r="D14" s="115">
        <v>3.06</v>
      </c>
      <c r="E14" s="67"/>
      <c r="F14" s="67"/>
      <c r="G14" s="67"/>
    </row>
    <row r="15" customFormat="1" ht="25.5" customHeight="1" spans="1:7">
      <c r="A15" s="64" t="s">
        <v>65</v>
      </c>
      <c r="B15" s="65" t="s">
        <v>66</v>
      </c>
      <c r="C15" s="115">
        <v>5.65</v>
      </c>
      <c r="D15" s="115">
        <v>5.65</v>
      </c>
      <c r="E15" s="67"/>
      <c r="F15" s="67"/>
      <c r="G15" s="67"/>
    </row>
    <row r="16" ht="25.5" customHeight="1" spans="1:7">
      <c r="A16" s="64" t="s">
        <v>67</v>
      </c>
      <c r="B16" s="65" t="s">
        <v>68</v>
      </c>
      <c r="C16" s="115">
        <v>5.65</v>
      </c>
      <c r="D16" s="115">
        <v>5.65</v>
      </c>
      <c r="E16" s="67"/>
      <c r="F16" s="67"/>
      <c r="G16" s="67"/>
    </row>
    <row r="17" ht="25.5" customHeight="1" spans="1:7">
      <c r="A17" s="64" t="s">
        <v>69</v>
      </c>
      <c r="B17" s="65" t="s">
        <v>70</v>
      </c>
      <c r="C17" s="115">
        <v>5.65</v>
      </c>
      <c r="D17" s="115">
        <v>5.65</v>
      </c>
      <c r="E17" s="67"/>
      <c r="F17" s="67"/>
      <c r="G17" s="67"/>
    </row>
    <row r="18" ht="25.5" customHeight="1" spans="1:7">
      <c r="A18" s="68" t="s">
        <v>71</v>
      </c>
      <c r="B18" s="69"/>
      <c r="C18" s="115">
        <f>SUM(C6+C9+C12+C15)</f>
        <v>73.11</v>
      </c>
      <c r="D18" s="115">
        <f>SUM(D6+D9+D12+D15)</f>
        <v>73.11</v>
      </c>
      <c r="E18" s="67"/>
      <c r="F18" s="67"/>
      <c r="G18" s="67"/>
    </row>
  </sheetData>
  <autoFilter ref="A6:B18">
    <extLst/>
  </autoFilter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B18" sqref="B18"/>
    </sheetView>
  </sheetViews>
  <sheetFormatPr defaultColWidth="6.875" defaultRowHeight="11.25" outlineLevelCol="4"/>
  <cols>
    <col min="1" max="1" width="19.375" style="60" customWidth="1"/>
    <col min="2" max="2" width="27.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9" customHeight="1" spans="1:5">
      <c r="A2" s="45"/>
      <c r="B2" s="45"/>
      <c r="C2" s="45"/>
      <c r="D2" s="70"/>
      <c r="E2" s="70"/>
    </row>
    <row r="3" ht="21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6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74</v>
      </c>
      <c r="E5" s="119" t="s">
        <v>75</v>
      </c>
    </row>
    <row r="6" s="59" customFormat="1" ht="27.75" customHeight="1" spans="1:5">
      <c r="A6" s="63" t="s">
        <v>45</v>
      </c>
      <c r="B6" s="63" t="s">
        <v>46</v>
      </c>
      <c r="C6" s="120"/>
      <c r="D6" s="120"/>
      <c r="E6" s="120"/>
    </row>
    <row r="7" s="59" customFormat="1" ht="30" customHeight="1" spans="1:5">
      <c r="A7" s="64" t="s">
        <v>47</v>
      </c>
      <c r="B7" s="65" t="s">
        <v>48</v>
      </c>
      <c r="C7" s="115">
        <v>55.69</v>
      </c>
      <c r="D7" s="115">
        <v>53.65</v>
      </c>
      <c r="E7" s="72">
        <v>2.04</v>
      </c>
    </row>
    <row r="8" s="59" customFormat="1" ht="30" customHeight="1" spans="1:5">
      <c r="A8" s="64" t="s">
        <v>49</v>
      </c>
      <c r="B8" s="65" t="s">
        <v>50</v>
      </c>
      <c r="C8" s="115">
        <v>55.69</v>
      </c>
      <c r="D8" s="115">
        <v>53.65</v>
      </c>
      <c r="E8" s="72">
        <v>2.04</v>
      </c>
    </row>
    <row r="9" s="59" customFormat="1" ht="30" customHeight="1" spans="1:5">
      <c r="A9" s="64" t="s">
        <v>51</v>
      </c>
      <c r="B9" s="65" t="s">
        <v>52</v>
      </c>
      <c r="C9" s="115">
        <v>55.69</v>
      </c>
      <c r="D9" s="115">
        <v>53.65</v>
      </c>
      <c r="E9" s="72">
        <v>2.04</v>
      </c>
    </row>
    <row r="10" s="59" customFormat="1" ht="30" customHeight="1" spans="1:5">
      <c r="A10" s="64" t="s">
        <v>53</v>
      </c>
      <c r="B10" s="65" t="s">
        <v>54</v>
      </c>
      <c r="C10" s="121">
        <v>8.71</v>
      </c>
      <c r="D10" s="121">
        <v>8.71</v>
      </c>
      <c r="E10" s="72"/>
    </row>
    <row r="11" customFormat="1" ht="30" customHeight="1" spans="1:5">
      <c r="A11" s="64" t="s">
        <v>55</v>
      </c>
      <c r="B11" s="65" t="s">
        <v>56</v>
      </c>
      <c r="C11" s="121">
        <v>8.71</v>
      </c>
      <c r="D11" s="121">
        <v>8.71</v>
      </c>
      <c r="E11" s="73"/>
    </row>
    <row r="12" customFormat="1" ht="30" customHeight="1" spans="1:5">
      <c r="A12" s="64" t="s">
        <v>57</v>
      </c>
      <c r="B12" s="122" t="s">
        <v>58</v>
      </c>
      <c r="C12" s="121">
        <v>8.71</v>
      </c>
      <c r="D12" s="121">
        <v>8.71</v>
      </c>
      <c r="E12" s="67"/>
    </row>
    <row r="13" customFormat="1" ht="30" customHeight="1" spans="1:5">
      <c r="A13" s="64" t="s">
        <v>59</v>
      </c>
      <c r="B13" s="67" t="s">
        <v>60</v>
      </c>
      <c r="C13" s="115">
        <v>3.06</v>
      </c>
      <c r="D13" s="115">
        <v>3.06</v>
      </c>
      <c r="E13" s="67"/>
    </row>
    <row r="14" ht="30" customHeight="1" spans="1:5">
      <c r="A14" s="64" t="s">
        <v>61</v>
      </c>
      <c r="B14" s="65" t="s">
        <v>62</v>
      </c>
      <c r="C14" s="115">
        <v>3.06</v>
      </c>
      <c r="D14" s="115">
        <v>3.06</v>
      </c>
      <c r="E14" s="67"/>
    </row>
    <row r="15" ht="30" customHeight="1" spans="1:5">
      <c r="A15" s="64" t="s">
        <v>63</v>
      </c>
      <c r="B15" s="67" t="s">
        <v>64</v>
      </c>
      <c r="C15" s="115">
        <v>3.06</v>
      </c>
      <c r="D15" s="115">
        <v>3.06</v>
      </c>
      <c r="E15" s="67"/>
    </row>
    <row r="16" ht="30" customHeight="1" spans="1:5">
      <c r="A16" s="64" t="s">
        <v>65</v>
      </c>
      <c r="B16" s="65" t="s">
        <v>66</v>
      </c>
      <c r="C16" s="115">
        <v>5.65</v>
      </c>
      <c r="D16" s="115">
        <v>5.65</v>
      </c>
      <c r="E16" s="67"/>
    </row>
    <row r="17" ht="30" customHeight="1" spans="1:5">
      <c r="A17" s="64" t="s">
        <v>67</v>
      </c>
      <c r="B17" s="65" t="s">
        <v>68</v>
      </c>
      <c r="C17" s="115">
        <v>5.65</v>
      </c>
      <c r="D17" s="115">
        <v>5.65</v>
      </c>
      <c r="E17" s="67"/>
    </row>
    <row r="18" ht="30" customHeight="1" spans="1:5">
      <c r="A18" s="64" t="s">
        <v>69</v>
      </c>
      <c r="B18" s="65" t="s">
        <v>70</v>
      </c>
      <c r="C18" s="115">
        <v>5.65</v>
      </c>
      <c r="D18" s="115">
        <v>5.65</v>
      </c>
      <c r="E18" s="67"/>
    </row>
    <row r="19" ht="30" customHeight="1" spans="1:5">
      <c r="A19" s="68" t="s">
        <v>71</v>
      </c>
      <c r="B19" s="69"/>
      <c r="C19" s="115">
        <f>SUM(C7+C10+C13+C16)</f>
        <v>73.11</v>
      </c>
      <c r="D19" s="115">
        <f>SUM(D7+D10+D13+D16)</f>
        <v>71.07</v>
      </c>
      <c r="E19" s="115">
        <f>SUM(E7+E10+E13+E16)</f>
        <v>2.04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275" bottom="0.590277777777778" header="0.235416666666667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B28" sqref="B2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14"/>
      <c r="B4" s="114"/>
      <c r="C4" s="114"/>
      <c r="D4" s="114"/>
      <c r="E4" s="114"/>
      <c r="F4" s="78" t="s">
        <v>2</v>
      </c>
    </row>
    <row r="5" ht="24" customHeight="1" spans="1:6">
      <c r="A5" s="139" t="s">
        <v>3</v>
      </c>
      <c r="B5" s="63"/>
      <c r="C5" s="139" t="s">
        <v>4</v>
      </c>
      <c r="D5" s="63"/>
      <c r="E5" s="63"/>
      <c r="F5" s="63"/>
    </row>
    <row r="6" ht="24" customHeight="1" spans="1:6">
      <c r="A6" s="139" t="s">
        <v>5</v>
      </c>
      <c r="B6" s="13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72">
        <v>73.11</v>
      </c>
      <c r="C8" s="65" t="s">
        <v>12</v>
      </c>
      <c r="D8" s="115">
        <v>55.69</v>
      </c>
      <c r="E8" s="115">
        <v>55.69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8.71</v>
      </c>
      <c r="E15" s="67">
        <v>8.71</v>
      </c>
      <c r="F15" s="67"/>
    </row>
    <row r="16" ht="28.5" customHeight="1" spans="1:6">
      <c r="A16" s="67"/>
      <c r="B16" s="67"/>
      <c r="C16" s="65" t="s">
        <v>23</v>
      </c>
      <c r="D16" s="115">
        <v>3.06</v>
      </c>
      <c r="E16" s="115">
        <v>3.06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5.65</v>
      </c>
      <c r="E25" s="67">
        <v>5.65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73.11</v>
      </c>
      <c r="C29" s="63" t="s">
        <v>37</v>
      </c>
      <c r="D29" s="63">
        <f>SUM(D8:D28)</f>
        <v>73.11</v>
      </c>
      <c r="E29" s="63">
        <f>SUM(E8:E28)</f>
        <v>73.11</v>
      </c>
      <c r="F29" s="63">
        <f>SUM(F8:F28)</f>
        <v>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7" workbookViewId="0">
      <selection activeCell="L11" sqref="L11"/>
    </sheetView>
  </sheetViews>
  <sheetFormatPr defaultColWidth="6.875" defaultRowHeight="11.25"/>
  <cols>
    <col min="1" max="1" width="10.625" style="60" customWidth="1"/>
    <col min="2" max="2" width="27" style="60" customWidth="1"/>
    <col min="3" max="3" width="9.125" style="60" customWidth="1"/>
    <col min="4" max="6" width="8.75" style="60" customWidth="1"/>
    <col min="7" max="7" width="9.125" style="60" customWidth="1"/>
    <col min="8" max="8" width="8.875" style="60" customWidth="1"/>
    <col min="9" max="9" width="9.25" style="60" customWidth="1"/>
    <col min="10" max="10" width="9.875" style="60" customWidth="1"/>
    <col min="11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8" hidden="1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18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12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98" t="s">
        <v>40</v>
      </c>
      <c r="B5" s="98"/>
      <c r="C5" s="98" t="s">
        <v>82</v>
      </c>
      <c r="D5" s="98"/>
      <c r="E5" s="98"/>
      <c r="F5" s="98" t="s">
        <v>83</v>
      </c>
      <c r="G5" s="98"/>
      <c r="H5" s="98"/>
      <c r="I5" s="98" t="s">
        <v>84</v>
      </c>
      <c r="J5" s="98"/>
      <c r="K5" s="98"/>
    </row>
    <row r="6" s="59" customFormat="1" ht="25" customHeight="1" spans="1:11">
      <c r="A6" s="98" t="s">
        <v>45</v>
      </c>
      <c r="B6" s="98" t="s">
        <v>46</v>
      </c>
      <c r="C6" s="98" t="s">
        <v>85</v>
      </c>
      <c r="D6" s="98" t="s">
        <v>74</v>
      </c>
      <c r="E6" s="98" t="s">
        <v>75</v>
      </c>
      <c r="F6" s="98" t="s">
        <v>85</v>
      </c>
      <c r="G6" s="98" t="s">
        <v>74</v>
      </c>
      <c r="H6" s="98" t="s">
        <v>75</v>
      </c>
      <c r="I6" s="98" t="s">
        <v>85</v>
      </c>
      <c r="J6" s="98" t="s">
        <v>74</v>
      </c>
      <c r="K6" s="98" t="s">
        <v>75</v>
      </c>
    </row>
    <row r="7" s="59" customFormat="1" ht="22" customHeight="1" spans="1:11">
      <c r="A7" s="99" t="s">
        <v>47</v>
      </c>
      <c r="B7" s="100" t="s">
        <v>48</v>
      </c>
      <c r="C7" s="101">
        <f>SUM(D7+E7)</f>
        <v>60.44</v>
      </c>
      <c r="D7" s="101">
        <v>57.77</v>
      </c>
      <c r="E7" s="101">
        <v>2.67</v>
      </c>
      <c r="F7" s="101">
        <f>SUM(G7:H7)</f>
        <v>55.69</v>
      </c>
      <c r="G7" s="101">
        <v>53.65</v>
      </c>
      <c r="H7" s="102">
        <v>2.04</v>
      </c>
      <c r="I7" s="110">
        <f>(F7-C7)/C7*100</f>
        <v>-7.8590337524818</v>
      </c>
      <c r="J7" s="110">
        <f>(G7-D7)/D7*100</f>
        <v>-7.13172927124806</v>
      </c>
      <c r="K7" s="110">
        <f>(H7-E7)/E7*100</f>
        <v>-23.5955056179775</v>
      </c>
    </row>
    <row r="8" s="59" customFormat="1" ht="24" customHeight="1" spans="1:11">
      <c r="A8" s="99" t="s">
        <v>49</v>
      </c>
      <c r="B8" s="100" t="s">
        <v>50</v>
      </c>
      <c r="C8" s="101">
        <f t="shared" ref="C8:C18" si="0">SUM(D8+E8)</f>
        <v>60.44</v>
      </c>
      <c r="D8" s="101">
        <v>57.77</v>
      </c>
      <c r="E8" s="101">
        <v>2.67</v>
      </c>
      <c r="F8" s="101">
        <f>SUM(G8:H8)</f>
        <v>55.69</v>
      </c>
      <c r="G8" s="101">
        <v>53.65</v>
      </c>
      <c r="H8" s="102">
        <v>2.04</v>
      </c>
      <c r="I8" s="110">
        <f t="shared" ref="I8:I19" si="1">(F8-C8)/C8*100</f>
        <v>-7.8590337524818</v>
      </c>
      <c r="J8" s="110">
        <f t="shared" ref="J8:J19" si="2">(G8-D8)/D8*100</f>
        <v>-7.13172927124806</v>
      </c>
      <c r="K8" s="110">
        <f>(H8-E8)/E8*100</f>
        <v>-23.5955056179775</v>
      </c>
    </row>
    <row r="9" s="59" customFormat="1" ht="30.75" customHeight="1" spans="1:11">
      <c r="A9" s="99" t="s">
        <v>51</v>
      </c>
      <c r="B9" s="100" t="s">
        <v>52</v>
      </c>
      <c r="C9" s="101">
        <f t="shared" si="0"/>
        <v>60.44</v>
      </c>
      <c r="D9" s="101">
        <v>57.77</v>
      </c>
      <c r="E9" s="101">
        <v>2.67</v>
      </c>
      <c r="F9" s="101">
        <f>SUM(G9:H9)</f>
        <v>55.69</v>
      </c>
      <c r="G9" s="101">
        <v>53.65</v>
      </c>
      <c r="H9" s="102">
        <v>2.04</v>
      </c>
      <c r="I9" s="110">
        <f t="shared" si="1"/>
        <v>-7.8590337524818</v>
      </c>
      <c r="J9" s="110">
        <f t="shared" si="2"/>
        <v>-7.13172927124806</v>
      </c>
      <c r="K9" s="110">
        <f>(H9-E9)/E9*100</f>
        <v>-23.5955056179775</v>
      </c>
    </row>
    <row r="10" s="59" customFormat="1" ht="30.75" customHeight="1" spans="1:11">
      <c r="A10" s="99" t="s">
        <v>53</v>
      </c>
      <c r="B10" s="100" t="s">
        <v>54</v>
      </c>
      <c r="C10" s="101">
        <f t="shared" si="0"/>
        <v>9.26</v>
      </c>
      <c r="D10" s="101">
        <v>9.26</v>
      </c>
      <c r="E10" s="100"/>
      <c r="F10" s="101">
        <f t="shared" ref="F10:F18" si="3">SUM(G10:H10)</f>
        <v>8.71</v>
      </c>
      <c r="G10" s="103">
        <v>8.71</v>
      </c>
      <c r="H10" s="102"/>
      <c r="I10" s="110">
        <f t="shared" si="1"/>
        <v>-5.93952483801295</v>
      </c>
      <c r="J10" s="110">
        <f t="shared" si="2"/>
        <v>-5.93952483801295</v>
      </c>
      <c r="K10" s="110"/>
    </row>
    <row r="11" s="59" customFormat="1" ht="30.75" customHeight="1" spans="1:11">
      <c r="A11" s="99" t="s">
        <v>55</v>
      </c>
      <c r="B11" s="100" t="s">
        <v>56</v>
      </c>
      <c r="C11" s="101">
        <f t="shared" si="0"/>
        <v>9.26</v>
      </c>
      <c r="D11" s="101">
        <v>9.26</v>
      </c>
      <c r="E11" s="104"/>
      <c r="F11" s="101">
        <f t="shared" si="3"/>
        <v>8.71</v>
      </c>
      <c r="G11" s="103">
        <v>8.71</v>
      </c>
      <c r="H11" s="105"/>
      <c r="I11" s="110">
        <f t="shared" si="1"/>
        <v>-5.93952483801295</v>
      </c>
      <c r="J11" s="110">
        <f t="shared" si="2"/>
        <v>-5.93952483801295</v>
      </c>
      <c r="K11" s="110"/>
    </row>
    <row r="12" customFormat="1" ht="30.75" customHeight="1" spans="1:11">
      <c r="A12" s="99" t="s">
        <v>57</v>
      </c>
      <c r="B12" s="106" t="s">
        <v>58</v>
      </c>
      <c r="C12" s="101">
        <f t="shared" si="0"/>
        <v>9.26</v>
      </c>
      <c r="D12" s="101">
        <v>9.26</v>
      </c>
      <c r="E12" s="107"/>
      <c r="F12" s="101">
        <f t="shared" si="3"/>
        <v>8.71</v>
      </c>
      <c r="G12" s="103">
        <v>8.71</v>
      </c>
      <c r="H12" s="107"/>
      <c r="I12" s="110">
        <f t="shared" si="1"/>
        <v>-5.93952483801295</v>
      </c>
      <c r="J12" s="110">
        <f t="shared" si="2"/>
        <v>-5.93952483801295</v>
      </c>
      <c r="K12" s="110"/>
    </row>
    <row r="13" customFormat="1" ht="30.75" customHeight="1" spans="1:11">
      <c r="A13" s="99" t="s">
        <v>59</v>
      </c>
      <c r="B13" s="107" t="s">
        <v>60</v>
      </c>
      <c r="C13" s="101">
        <f t="shared" si="0"/>
        <v>2.78</v>
      </c>
      <c r="D13" s="107">
        <v>2.78</v>
      </c>
      <c r="E13" s="107"/>
      <c r="F13" s="101">
        <f t="shared" si="3"/>
        <v>3.06</v>
      </c>
      <c r="G13" s="101">
        <v>3.06</v>
      </c>
      <c r="H13" s="107"/>
      <c r="I13" s="110">
        <f t="shared" si="1"/>
        <v>10.0719424460432</v>
      </c>
      <c r="J13" s="110">
        <f t="shared" si="2"/>
        <v>10.0719424460432</v>
      </c>
      <c r="K13" s="110"/>
    </row>
    <row r="14" customFormat="1" ht="30.75" customHeight="1" spans="1:11">
      <c r="A14" s="99" t="s">
        <v>61</v>
      </c>
      <c r="B14" s="100" t="s">
        <v>62</v>
      </c>
      <c r="C14" s="101">
        <f t="shared" si="0"/>
        <v>2.78</v>
      </c>
      <c r="D14" s="107">
        <v>2.78</v>
      </c>
      <c r="E14" s="107"/>
      <c r="F14" s="101">
        <f t="shared" si="3"/>
        <v>3.06</v>
      </c>
      <c r="G14" s="101">
        <v>3.06</v>
      </c>
      <c r="H14" s="107"/>
      <c r="I14" s="110">
        <f t="shared" si="1"/>
        <v>10.0719424460432</v>
      </c>
      <c r="J14" s="110">
        <f t="shared" si="2"/>
        <v>10.0719424460432</v>
      </c>
      <c r="K14" s="110"/>
    </row>
    <row r="15" customFormat="1" ht="30.75" customHeight="1" spans="1:11">
      <c r="A15" s="99" t="s">
        <v>63</v>
      </c>
      <c r="B15" s="107" t="s">
        <v>64</v>
      </c>
      <c r="C15" s="101">
        <f t="shared" si="0"/>
        <v>2.78</v>
      </c>
      <c r="D15" s="107">
        <v>2.78</v>
      </c>
      <c r="E15" s="107"/>
      <c r="F15" s="101">
        <f t="shared" si="3"/>
        <v>3.06</v>
      </c>
      <c r="G15" s="101">
        <v>3.06</v>
      </c>
      <c r="H15" s="107"/>
      <c r="I15" s="110">
        <f t="shared" si="1"/>
        <v>10.0719424460432</v>
      </c>
      <c r="J15" s="110">
        <f t="shared" si="2"/>
        <v>10.0719424460432</v>
      </c>
      <c r="K15" s="110"/>
    </row>
    <row r="16" ht="30.75" customHeight="1" spans="1:11">
      <c r="A16" s="99" t="s">
        <v>65</v>
      </c>
      <c r="B16" s="100" t="s">
        <v>66</v>
      </c>
      <c r="C16" s="101">
        <f t="shared" si="0"/>
        <v>3.71</v>
      </c>
      <c r="D16" s="101">
        <v>3.71</v>
      </c>
      <c r="E16" s="100"/>
      <c r="F16" s="101">
        <f t="shared" si="3"/>
        <v>5.65</v>
      </c>
      <c r="G16" s="101">
        <v>5.65</v>
      </c>
      <c r="H16" s="107"/>
      <c r="I16" s="110">
        <f t="shared" si="1"/>
        <v>52.2911051212938</v>
      </c>
      <c r="J16" s="110">
        <f t="shared" si="2"/>
        <v>52.2911051212938</v>
      </c>
      <c r="K16" s="110"/>
    </row>
    <row r="17" ht="30.75" customHeight="1" spans="1:11">
      <c r="A17" s="99" t="s">
        <v>67</v>
      </c>
      <c r="B17" s="100" t="s">
        <v>68</v>
      </c>
      <c r="C17" s="101">
        <f t="shared" si="0"/>
        <v>3.71</v>
      </c>
      <c r="D17" s="101">
        <v>3.71</v>
      </c>
      <c r="E17" s="100"/>
      <c r="F17" s="101">
        <f t="shared" si="3"/>
        <v>5.65</v>
      </c>
      <c r="G17" s="101">
        <v>5.65</v>
      </c>
      <c r="H17" s="107"/>
      <c r="I17" s="110">
        <f t="shared" si="1"/>
        <v>52.2911051212938</v>
      </c>
      <c r="J17" s="110">
        <f t="shared" si="2"/>
        <v>52.2911051212938</v>
      </c>
      <c r="K17" s="110"/>
    </row>
    <row r="18" ht="30.75" customHeight="1" spans="1:11">
      <c r="A18" s="99" t="s">
        <v>69</v>
      </c>
      <c r="B18" s="100" t="s">
        <v>70</v>
      </c>
      <c r="C18" s="101">
        <f t="shared" si="0"/>
        <v>3.71</v>
      </c>
      <c r="D18" s="101">
        <v>3.71</v>
      </c>
      <c r="E18" s="100"/>
      <c r="F18" s="101">
        <f t="shared" si="3"/>
        <v>5.65</v>
      </c>
      <c r="G18" s="101">
        <v>5.65</v>
      </c>
      <c r="H18" s="107"/>
      <c r="I18" s="110">
        <f t="shared" si="1"/>
        <v>52.2911051212938</v>
      </c>
      <c r="J18" s="110">
        <f t="shared" si="2"/>
        <v>52.2911051212938</v>
      </c>
      <c r="K18" s="110"/>
    </row>
    <row r="19" ht="30.75" customHeight="1" spans="1:11">
      <c r="A19" s="108" t="s">
        <v>86</v>
      </c>
      <c r="B19" s="109"/>
      <c r="C19" s="101">
        <f>SUM(C7+C10+C13+C16)</f>
        <v>76.19</v>
      </c>
      <c r="D19" s="101">
        <f>SUM(D7+D10+D13+D16)</f>
        <v>73.52</v>
      </c>
      <c r="E19" s="101">
        <f>SUM(E7+E10+E13+E16)</f>
        <v>2.67</v>
      </c>
      <c r="F19" s="101">
        <f>SUM(F7+F10+F13+F16)</f>
        <v>73.11</v>
      </c>
      <c r="G19" s="101">
        <f>SUM(G7+G10+G13+G16)</f>
        <v>71.07</v>
      </c>
      <c r="H19" s="101">
        <f>SUM(H7+H13+H16)</f>
        <v>2.04</v>
      </c>
      <c r="I19" s="110">
        <f t="shared" si="1"/>
        <v>-4.04252526578291</v>
      </c>
      <c r="J19" s="110">
        <f t="shared" si="2"/>
        <v>-3.33242655059848</v>
      </c>
      <c r="K19" s="110">
        <f>(H19-E19)/E19*100</f>
        <v>-23.5955056179775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7" sqref="B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87</v>
      </c>
      <c r="B1" s="87"/>
      <c r="C1" s="87"/>
    </row>
    <row r="2" ht="44.25" customHeight="1" spans="1:5">
      <c r="A2" s="88" t="s">
        <v>88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89</v>
      </c>
      <c r="B4" s="91" t="s">
        <v>6</v>
      </c>
      <c r="C4" s="91" t="s">
        <v>90</v>
      </c>
    </row>
    <row r="5" ht="22.5" customHeight="1" spans="1:3">
      <c r="A5" s="92" t="s">
        <v>91</v>
      </c>
      <c r="B5" s="93">
        <f>SUM(B6:B16)</f>
        <v>66.068</v>
      </c>
      <c r="C5" s="92"/>
    </row>
    <row r="6" ht="22.5" customHeight="1" spans="1:3">
      <c r="A6" s="92" t="s">
        <v>92</v>
      </c>
      <c r="B6" s="94">
        <v>28.9</v>
      </c>
      <c r="C6" s="92"/>
    </row>
    <row r="7" ht="22.5" customHeight="1" spans="1:3">
      <c r="A7" s="92" t="s">
        <v>93</v>
      </c>
      <c r="B7" s="95">
        <v>3.51</v>
      </c>
      <c r="C7" s="92"/>
    </row>
    <row r="8" ht="22.5" customHeight="1" spans="1:3">
      <c r="A8" s="92" t="s">
        <v>94</v>
      </c>
      <c r="B8" s="92">
        <v>2.41</v>
      </c>
      <c r="C8" s="92"/>
    </row>
    <row r="9" ht="22.5" customHeight="1" spans="1:3">
      <c r="A9" s="92" t="s">
        <v>95</v>
      </c>
      <c r="B9" s="92">
        <v>14.95</v>
      </c>
      <c r="C9" s="92"/>
    </row>
    <row r="10" ht="22.5" customHeight="1" spans="1:3">
      <c r="A10" s="92" t="s">
        <v>96</v>
      </c>
      <c r="B10" s="92">
        <v>7.54</v>
      </c>
      <c r="C10" s="92"/>
    </row>
    <row r="11" ht="22.5" customHeight="1" spans="1:3">
      <c r="A11" s="92" t="s">
        <v>97</v>
      </c>
      <c r="B11" s="92"/>
      <c r="C11" s="92"/>
    </row>
    <row r="12" ht="22.5" customHeight="1" spans="1:3">
      <c r="A12" s="92" t="s">
        <v>98</v>
      </c>
      <c r="B12" s="92">
        <v>3.06</v>
      </c>
      <c r="C12" s="92"/>
    </row>
    <row r="13" ht="22.5" customHeight="1" spans="1:3">
      <c r="A13" s="92" t="s">
        <v>99</v>
      </c>
      <c r="B13" s="92"/>
      <c r="C13" s="92"/>
    </row>
    <row r="14" ht="22.5" customHeight="1" spans="1:3">
      <c r="A14" s="92" t="s">
        <v>100</v>
      </c>
      <c r="B14" s="92">
        <v>0.048</v>
      </c>
      <c r="C14" s="92"/>
    </row>
    <row r="15" ht="22.5" customHeight="1" spans="1:3">
      <c r="A15" s="92" t="s">
        <v>70</v>
      </c>
      <c r="B15" s="92">
        <v>5.65</v>
      </c>
      <c r="C15" s="92"/>
    </row>
    <row r="16" ht="22.5" customHeight="1" spans="1:3">
      <c r="A16" s="92" t="s">
        <v>101</v>
      </c>
      <c r="B16" s="92"/>
      <c r="C16" s="92"/>
    </row>
    <row r="17" ht="22.5" customHeight="1" spans="1:3">
      <c r="A17" s="92" t="s">
        <v>102</v>
      </c>
      <c r="B17" s="92">
        <f>SUM(B18:B44)</f>
        <v>2.76</v>
      </c>
      <c r="C17" s="92"/>
    </row>
    <row r="18" ht="22.5" customHeight="1" spans="1:3">
      <c r="A18" s="92" t="s">
        <v>103</v>
      </c>
      <c r="B18" s="92">
        <v>0.85</v>
      </c>
      <c r="C18" s="92"/>
    </row>
    <row r="19" ht="22.5" customHeight="1" spans="1:3">
      <c r="A19" s="92" t="s">
        <v>104</v>
      </c>
      <c r="B19" s="92"/>
      <c r="C19" s="92"/>
    </row>
    <row r="20" ht="22.5" customHeight="1" spans="1:3">
      <c r="A20" s="92" t="s">
        <v>105</v>
      </c>
      <c r="B20" s="92"/>
      <c r="C20" s="92"/>
    </row>
    <row r="21" ht="22.5" customHeight="1" spans="1:3">
      <c r="A21" s="92" t="s">
        <v>106</v>
      </c>
      <c r="B21" s="92"/>
      <c r="C21" s="92"/>
    </row>
    <row r="22" ht="22.5" customHeight="1" spans="1:3">
      <c r="A22" s="92" t="s">
        <v>107</v>
      </c>
      <c r="B22" s="92"/>
      <c r="C22" s="92"/>
    </row>
    <row r="23" ht="22.5" customHeight="1" spans="1:3">
      <c r="A23" s="92" t="s">
        <v>108</v>
      </c>
      <c r="B23" s="92"/>
      <c r="C23" s="92"/>
    </row>
    <row r="24" ht="22.5" customHeight="1" spans="1:3">
      <c r="A24" s="92" t="s">
        <v>109</v>
      </c>
      <c r="B24" s="92">
        <v>0.1</v>
      </c>
      <c r="C24" s="92"/>
    </row>
    <row r="25" ht="22.5" customHeight="1" spans="1:3">
      <c r="A25" s="92" t="s">
        <v>110</v>
      </c>
      <c r="B25" s="92"/>
      <c r="C25" s="92"/>
    </row>
    <row r="26" ht="22.5" customHeight="1" spans="1:3">
      <c r="A26" s="92" t="s">
        <v>111</v>
      </c>
      <c r="B26" s="92"/>
      <c r="C26" s="92"/>
    </row>
    <row r="27" ht="22.5" customHeight="1" spans="1:3">
      <c r="A27" s="92" t="s">
        <v>112</v>
      </c>
      <c r="B27" s="92"/>
      <c r="C27" s="92"/>
    </row>
    <row r="28" ht="22.5" customHeight="1" spans="1:3">
      <c r="A28" s="92" t="s">
        <v>113</v>
      </c>
      <c r="B28" s="92"/>
      <c r="C28" s="92"/>
    </row>
    <row r="29" ht="22.5" customHeight="1" spans="1:3">
      <c r="A29" s="92" t="s">
        <v>114</v>
      </c>
      <c r="B29" s="92"/>
      <c r="C29" s="92"/>
    </row>
    <row r="30" ht="22.5" customHeight="1" spans="1:3">
      <c r="A30" s="92" t="s">
        <v>115</v>
      </c>
      <c r="B30" s="92"/>
      <c r="C30" s="92"/>
    </row>
    <row r="31" ht="22.5" customHeight="1" spans="1:3">
      <c r="A31" s="92" t="s">
        <v>116</v>
      </c>
      <c r="B31" s="92"/>
      <c r="C31" s="92"/>
    </row>
    <row r="32" ht="22.5" customHeight="1" spans="1:3">
      <c r="A32" s="92" t="s">
        <v>117</v>
      </c>
      <c r="B32" s="92">
        <v>0.3</v>
      </c>
      <c r="C32" s="92"/>
    </row>
    <row r="33" ht="22.5" customHeight="1" spans="1:3">
      <c r="A33" s="92" t="s">
        <v>118</v>
      </c>
      <c r="B33" s="92"/>
      <c r="C33" s="92"/>
    </row>
    <row r="34" ht="22.5" customHeight="1" spans="1:3">
      <c r="A34" s="92" t="s">
        <v>119</v>
      </c>
      <c r="B34" s="92"/>
      <c r="C34" s="92"/>
    </row>
    <row r="35" ht="22.5" customHeight="1" spans="1:3">
      <c r="A35" s="92" t="s">
        <v>120</v>
      </c>
      <c r="B35" s="92"/>
      <c r="C35" s="92"/>
    </row>
    <row r="36" ht="22.5" customHeight="1" spans="1:3">
      <c r="A36" s="92" t="s">
        <v>121</v>
      </c>
      <c r="B36" s="92"/>
      <c r="C36" s="92"/>
    </row>
    <row r="37" ht="22.5" customHeight="1" spans="1:3">
      <c r="A37" s="92" t="s">
        <v>122</v>
      </c>
      <c r="B37" s="92"/>
      <c r="C37" s="92"/>
    </row>
    <row r="38" ht="22.5" customHeight="1" spans="1:3">
      <c r="A38" s="92" t="s">
        <v>123</v>
      </c>
      <c r="B38" s="92"/>
      <c r="C38" s="92"/>
    </row>
    <row r="39" ht="22.5" customHeight="1" spans="1:3">
      <c r="A39" s="92" t="s">
        <v>124</v>
      </c>
      <c r="B39" s="92"/>
      <c r="C39" s="92"/>
    </row>
    <row r="40" ht="22.5" customHeight="1" spans="1:3">
      <c r="A40" s="92" t="s">
        <v>125</v>
      </c>
      <c r="B40" s="92">
        <v>1.01</v>
      </c>
      <c r="C40" s="92"/>
    </row>
    <row r="41" ht="22.5" customHeight="1" spans="1:3">
      <c r="A41" s="92" t="s">
        <v>126</v>
      </c>
      <c r="B41" s="92"/>
      <c r="C41" s="92"/>
    </row>
    <row r="42" ht="22.5" customHeight="1" spans="1:3">
      <c r="A42" s="92" t="s">
        <v>127</v>
      </c>
      <c r="B42" s="92"/>
      <c r="C42" s="92"/>
    </row>
    <row r="43" ht="22.5" customHeight="1" spans="1:3">
      <c r="A43" s="92" t="s">
        <v>128</v>
      </c>
      <c r="B43" s="92"/>
      <c r="C43" s="92"/>
    </row>
    <row r="44" ht="22.5" customHeight="1" spans="1:3">
      <c r="A44" s="96" t="s">
        <v>129</v>
      </c>
      <c r="B44" s="92">
        <v>0.5</v>
      </c>
      <c r="C44" s="92"/>
    </row>
    <row r="45" ht="22.5" customHeight="1" spans="1:3">
      <c r="A45" s="92" t="s">
        <v>130</v>
      </c>
      <c r="B45" s="92">
        <f>SUM(B46:B56)</f>
        <v>2.24</v>
      </c>
      <c r="C45" s="92"/>
    </row>
    <row r="46" ht="22.5" customHeight="1" spans="1:3">
      <c r="A46" s="92" t="s">
        <v>131</v>
      </c>
      <c r="B46" s="92"/>
      <c r="C46" s="92"/>
    </row>
    <row r="47" ht="22.5" customHeight="1" spans="1:3">
      <c r="A47" s="92" t="s">
        <v>132</v>
      </c>
      <c r="B47" s="92">
        <v>1.18</v>
      </c>
      <c r="C47" s="92"/>
    </row>
    <row r="48" ht="22.5" customHeight="1" spans="1:3">
      <c r="A48" s="92" t="s">
        <v>133</v>
      </c>
      <c r="B48" s="92"/>
      <c r="C48" s="92"/>
    </row>
    <row r="49" ht="22.5" customHeight="1" spans="1:3">
      <c r="A49" s="92" t="s">
        <v>134</v>
      </c>
      <c r="B49" s="92"/>
      <c r="C49" s="92"/>
    </row>
    <row r="50" ht="22.5" customHeight="1" spans="1:3">
      <c r="A50" s="92" t="s">
        <v>135</v>
      </c>
      <c r="B50" s="92">
        <v>1.06</v>
      </c>
      <c r="C50" s="92"/>
    </row>
    <row r="51" ht="22.5" customHeight="1" spans="1:3">
      <c r="A51" s="92" t="s">
        <v>136</v>
      </c>
      <c r="B51" s="92"/>
      <c r="C51" s="92"/>
    </row>
    <row r="52" ht="22.5" customHeight="1" spans="1:3">
      <c r="A52" s="92" t="s">
        <v>137</v>
      </c>
      <c r="B52" s="92"/>
      <c r="C52" s="92"/>
    </row>
    <row r="53" ht="22.5" customHeight="1" spans="1:3">
      <c r="A53" s="92" t="s">
        <v>138</v>
      </c>
      <c r="B53" s="92"/>
      <c r="C53" s="92"/>
    </row>
    <row r="54" ht="22.5" customHeight="1" spans="1:3">
      <c r="A54" s="92" t="s">
        <v>139</v>
      </c>
      <c r="B54" s="92"/>
      <c r="C54" s="92"/>
    </row>
    <row r="55" ht="22.5" customHeight="1" spans="1:3">
      <c r="A55" s="92" t="s">
        <v>140</v>
      </c>
      <c r="B55" s="92"/>
      <c r="C55" s="92"/>
    </row>
    <row r="56" ht="22.5" customHeight="1" spans="1:3">
      <c r="A56" s="92" t="s">
        <v>141</v>
      </c>
      <c r="B56" s="92"/>
      <c r="C56" s="92"/>
    </row>
    <row r="57" ht="22.5" customHeight="1" spans="1:3">
      <c r="A57" s="91" t="s">
        <v>86</v>
      </c>
      <c r="B57" s="93">
        <f>SUM(B5+B17+B45)</f>
        <v>71.068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144</v>
      </c>
      <c r="B6" s="67"/>
    </row>
    <row r="7" ht="38.25" customHeight="1" spans="1:2">
      <c r="A7" s="67" t="s">
        <v>145</v>
      </c>
      <c r="B7" s="67"/>
    </row>
    <row r="8" ht="38.25" customHeight="1" spans="1:2">
      <c r="A8" s="67" t="s">
        <v>146</v>
      </c>
      <c r="B8" s="67"/>
    </row>
    <row r="9" ht="38.25" customHeight="1" spans="1:2">
      <c r="A9" s="81" t="s">
        <v>147</v>
      </c>
      <c r="B9" s="81"/>
    </row>
    <row r="10" ht="38.25" customHeight="1" spans="1:2">
      <c r="A10" s="82" t="s">
        <v>148</v>
      </c>
      <c r="B10" s="81"/>
    </row>
    <row r="11" ht="38.25" customHeight="1" spans="1:2">
      <c r="A11" s="83" t="s">
        <v>149</v>
      </c>
      <c r="B11" s="84"/>
    </row>
    <row r="12" ht="91.5" customHeight="1" spans="1:2">
      <c r="A12" s="85" t="s">
        <v>150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16" workbookViewId="0">
      <selection activeCell="E13" sqref="E1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C8" sqref="C8"/>
    </sheetView>
  </sheetViews>
  <sheetFormatPr defaultColWidth="9" defaultRowHeight="14.25" outlineLevelCol="7"/>
  <cols>
    <col min="1" max="1" width="25.25" customWidth="1"/>
    <col min="2" max="2" width="17.25" customWidth="1"/>
    <col min="3" max="4" width="11.75" customWidth="1"/>
    <col min="5" max="5" width="14.375" customWidth="1"/>
    <col min="6" max="6" width="13.625" customWidth="1"/>
    <col min="7" max="8" width="11.75" customWidth="1"/>
  </cols>
  <sheetData>
    <row r="1" ht="18.75" spans="1:6">
      <c r="A1" s="44" t="s">
        <v>154</v>
      </c>
      <c r="B1" s="45"/>
      <c r="C1" s="45"/>
      <c r="D1" s="45"/>
      <c r="E1" s="45"/>
      <c r="F1" s="45"/>
    </row>
    <row r="2" ht="22.5" spans="1:8">
      <c r="A2" s="46" t="s">
        <v>155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156</v>
      </c>
      <c r="B4" s="51" t="s">
        <v>157</v>
      </c>
      <c r="C4" s="52" t="s">
        <v>158</v>
      </c>
      <c r="D4" s="52"/>
      <c r="E4" s="53" t="s">
        <v>159</v>
      </c>
      <c r="F4" s="10" t="s">
        <v>160</v>
      </c>
      <c r="G4" s="53" t="s">
        <v>161</v>
      </c>
      <c r="H4" s="53" t="s">
        <v>162</v>
      </c>
    </row>
    <row r="5" ht="21" customHeight="1" spans="1:8">
      <c r="A5" s="50"/>
      <c r="B5" s="51"/>
      <c r="C5" s="10" t="s">
        <v>163</v>
      </c>
      <c r="D5" s="10" t="s">
        <v>164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165</v>
      </c>
      <c r="H6" s="57" t="s">
        <v>165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I11" sqref="I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41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174</v>
      </c>
      <c r="D5" s="11" t="s">
        <v>187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2020-05-27T07:58:36Z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