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activeTab="10"/>
  </bookViews>
  <sheets>
    <sheet name="1、2020年部门收支总表" sheetId="1" r:id="rId1"/>
    <sheet name="2、2020年部门收入总表" sheetId="2" r:id="rId2"/>
    <sheet name="3、2020年部门支出总表" sheetId="3" r:id="rId3"/>
    <sheet name="4、2020年财政拨款收支总表" sheetId="4" r:id="rId4"/>
    <sheet name="5、2020年一般公共预算支出表" sheetId="5" r:id="rId5"/>
    <sheet name="6、2020年一般公共预算基本支出经济科目表" sheetId="6" r:id="rId6"/>
    <sheet name="7、2020年一般公共预算“三公”经费支出表" sheetId="7" r:id="rId7"/>
    <sheet name="8、2020年政府性基金预算支出表" sheetId="8" r:id="rId8"/>
    <sheet name="9、2020年一般公共预算重点项目绩效目标表" sheetId="9" r:id="rId9"/>
    <sheet name="10、2020年政府采购预算表" sheetId="10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<sst xmlns="http://schemas.openxmlformats.org/spreadsheetml/2006/main" count="232">
  <si>
    <t>表1</t>
  </si>
  <si>
    <t>吕梁市生态环境局孝义分局2020年部门收支总表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</si>
  <si>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</si>
  <si>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</si>
  <si>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</si>
  <si>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</si>
  <si>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</si>
  <si>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</si>
  <si>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</si>
  <si>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</si>
  <si>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</si>
  <si>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</si>
  <si>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</si>
  <si>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</si>
  <si>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</si>
  <si>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</si>
  <si>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</si>
  <si>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</si>
  <si>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</si>
  <si>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</si>
  <si>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</si>
  <si>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</si>
  <si>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</si>
  <si>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</si>
  <si>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</si>
  <si>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</si>
  <si>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</si>
  <si>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</si>
  <si>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</si>
  <si>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</si>
  <si>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</si>
  <si>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</si>
  <si>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</si>
  <si>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</si>
  <si>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</si>
  <si>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</si>
  <si>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</si>
  <si>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</si>
  <si>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</si>
  <si>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吕梁市生态环境局孝义分局2020年部门收入总表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</si>
  <si>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</si>
  <si>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</si>
  <si>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</si>
  <si>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</si>
  <si>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</si>
  <si>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</si>
  <si>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</si>
  <si>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</si>
  <si>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</si>
  <si>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</si>
  <si>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</si>
  <si>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</si>
  <si>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</si>
  <si>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</si>
  <si>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</si>
  <si>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</si>
  <si>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</si>
  <si>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</si>
  <si>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</si>
  <si>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</si>
  <si>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</si>
  <si>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</si>
  <si>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</si>
  <si>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</si>
  <si>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</si>
  <si>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211</t>
  </si>
  <si>
    <t>节能环保支出</t>
  </si>
  <si>
    <t>21101</t>
  </si>
  <si>
    <t xml:space="preserve">  环境保护管理事务</t>
  </si>
  <si>
    <t>2110101</t>
  </si>
  <si>
    <t xml:space="preserve">    行政运行（环境保护管理事务）</t>
  </si>
  <si>
    <t>21102</t>
  </si>
  <si>
    <t xml:space="preserve">  环境监测与监察</t>
  </si>
  <si>
    <t>2110299</t>
  </si>
  <si>
    <t xml:space="preserve">    其他环境监测与监察支出</t>
  </si>
  <si>
    <t>21103</t>
  </si>
  <si>
    <t xml:space="preserve">  污染防治</t>
  </si>
  <si>
    <t>2110301</t>
  </si>
  <si>
    <t xml:space="preserve">    大气</t>
  </si>
  <si>
    <t>2110302</t>
  </si>
  <si>
    <t xml:space="preserve">    水体</t>
  </si>
  <si>
    <t>221</t>
  </si>
  <si>
    <t>住房保障支出</t>
  </si>
  <si>
    <t>22102</t>
  </si>
  <si>
    <t xml:space="preserve">  住房改革支出</t>
  </si>
  <si>
    <t>2210202</t>
  </si>
  <si>
    <t xml:space="preserve">    住房公积金</t>
  </si>
  <si>
    <t>合计</t>
  </si>
  <si>
    <t>表3</t>
  </si>
  <si>
    <t>吕梁市生态环境局孝义分局2020年部门支出总表</t>
  </si>
  <si>
    <t>基本支出</t>
  </si>
  <si>
    <t>项目支出</t>
  </si>
  <si>
    <t>表4</t>
  </si>
  <si>
    <t>吕梁市生态环境局孝义分局2020年财政拨款收支总表</t>
  </si>
  <si>
    <t>小计</t>
  </si>
  <si>
    <t>政府性基金预算</t>
  </si>
  <si>
    <t>表5</t>
  </si>
  <si>
    <t>吕梁市生态环境局孝义分局2020年一般公共预算支出表</t>
  </si>
  <si>
    <t>2019年预算数</t>
  </si>
  <si>
    <t>2020年预算数</t>
  </si>
  <si>
    <t>2020年预算数比2019年预算数增减%</t>
  </si>
  <si>
    <t>行政事业单位离退休</t>
  </si>
  <si>
    <t>机关事业单位基本养老保险缴费支出</t>
  </si>
  <si>
    <t>行政事业单位医疗</t>
  </si>
  <si>
    <t>行政单位医疗</t>
  </si>
  <si>
    <t>事业单位医疗</t>
  </si>
  <si>
    <t>公务员医疗补助</t>
  </si>
  <si>
    <t>环境保护管理事务</t>
  </si>
  <si>
    <t>行政运行</t>
  </si>
  <si>
    <t>环境监测与监察</t>
  </si>
  <si>
    <t>其他环境监测与监察支出</t>
  </si>
  <si>
    <t>污染防治</t>
  </si>
  <si>
    <t>大气</t>
  </si>
  <si>
    <t>水体</t>
  </si>
  <si>
    <t>城乡社区支出</t>
  </si>
  <si>
    <t>城乡社区公共设施</t>
  </si>
  <si>
    <t>小城镇基础设施建设</t>
  </si>
  <si>
    <t>住房改革支出</t>
  </si>
  <si>
    <t>住房公积金</t>
  </si>
  <si>
    <t>表6</t>
  </si>
  <si>
    <t>吕梁市生态环境局孝义分局2020年一般公共预算基本支出经济科目表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</si>
  <si>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</si>
  <si>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</si>
  <si>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</si>
  <si>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</si>
  <si>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</si>
  <si>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</si>
  <si>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</si>
  <si>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</si>
  <si>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</si>
  <si>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</si>
  <si>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</si>
  <si>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</si>
  <si>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</si>
  <si>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</si>
  <si>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</si>
  <si>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</si>
  <si>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</si>
  <si>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</si>
  <si>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</si>
  <si>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</si>
  <si>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</si>
  <si>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</si>
  <si>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</si>
  <si>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</si>
  <si>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</si>
  <si>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</si>
  <si>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</si>
  <si>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</si>
  <si>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</si>
  <si>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</si>
  <si>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</si>
  <si>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</si>
  <si>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</si>
  <si>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</si>
  <si>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</si>
  <si>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</si>
  <si>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</si>
  <si>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</si>
  <si>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</si>
  <si>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</si>
  <si>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</si>
  <si>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</si>
  <si>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</si>
  <si>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</si>
  <si>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</si>
  <si>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</si>
  <si>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</si>
  <si>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</si>
  <si>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</si>
  <si>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</si>
  <si>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</si>
  <si>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</si>
  <si>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</si>
  <si>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</si>
  <si>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</si>
  <si>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吕梁市生态环境局孝义分局2020年一般公共预算“三公”经费支出情况统计表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</si>
  <si>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</si>
  <si>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</si>
  <si>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</si>
  <si>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</si>
  <si>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</si>
  <si>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</si>
  <si>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</si>
  <si>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</si>
  <si>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吕梁市生态环境局孝义分局2020年政府性基金预算支出表</t>
  </si>
  <si>
    <t>2020年预算比2019年预算数增减</t>
  </si>
  <si>
    <t>xxx(类级科目)</t>
  </si>
  <si>
    <t>xxxxx(款级科目)</t>
  </si>
  <si>
    <t>xxxxxxx(项级科目)</t>
  </si>
  <si>
    <t>……</t>
  </si>
  <si>
    <t>合      计</t>
  </si>
  <si>
    <t>表9</t>
  </si>
  <si>
    <t>吕梁市生态环境局孝义分局2020年一般公共预算重点项目绩效目标表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</si>
  <si>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</si>
  <si>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</si>
  <si>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</si>
  <si>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</si>
  <si>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</si>
  <si>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</si>
  <si>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</si>
  <si>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</si>
  <si>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</si>
  <si>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</si>
  <si>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孝义市环保保洁工程试点</t>
  </si>
  <si>
    <t>行政运行（环境保护管理事务）</t>
  </si>
  <si>
    <t>空气自动站点位调整监测</t>
  </si>
  <si>
    <t>2020年中央大气污染防治及农村环境整治专项资金</t>
  </si>
  <si>
    <t>2020年度中央水污染防治及农村环境整治专项资金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</si>
  <si>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</si>
  <si>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吕梁市生态环境局孝义分局2020年政府采购预算表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</si>
  <si>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</si>
  <si>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</si>
  <si>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</si>
  <si>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</si>
  <si>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</si>
  <si>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</si>
  <si>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</si>
  <si>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</si>
  <si>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</si>
  <si>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</si>
  <si>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</si>
  <si>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</si>
  <si>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</si>
  <si>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</si>
  <si>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</si>
  <si>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</si>
  <si>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吕梁市生态环境局孝义分局2020年政府购买服务支出预算表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</si>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</sst>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176" formatCode="0_ "/>
    <numFmt numFmtId="43" formatCode="_ * #,##0.00_ ;_ * \-#,##0.00_ ;_ * &quot;-&quot;??_ ;_ @_ "/>
    <numFmt numFmtId="177" formatCode="* #,##0.0;* \-#,##0.0;* &quot;&quot;??;@"/>
    <numFmt numFmtId="42" formatCode="_ &quot;￥&quot;* #,##0_ ;_ &quot;￥&quot;* \-#,##0_ ;_ &quot;￥&quot;* &quot;-&quot;_ ;_ @_ "/>
    <numFmt numFmtId="178" formatCode="0.00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3" fillId="22" borderId="1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2" borderId="15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4" borderId="13" applyNumberFormat="0" applyAlignment="0" applyProtection="0">
      <alignment vertical="center"/>
    </xf>
    <xf numFmtId="0" fontId="19" fillId="4" borderId="16" applyNumberFormat="0" applyAlignment="0" applyProtection="0">
      <alignment vertical="center"/>
    </xf>
    <xf numFmtId="0" fontId="26" fillId="29" borderId="19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protection locked="0"/>
    </xf>
  </cellStyleXfs>
  <cellXfs count="130">
    <xf numFmtId="0" fontId="0" fillId="0" borderId="0" xfId="0">
      <alignment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49" applyAlignment="1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Continuous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178" fontId="0" fillId="0" borderId="4" xfId="0" applyNumberFormat="1" applyFont="1" applyFill="1" applyBorder="1" applyAlignment="1">
      <alignment horizontal="center" vertical="center"/>
    </xf>
    <xf numFmtId="178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Alignment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0" fontId="3" fillId="0" borderId="2" xfId="49" applyFont="1" applyBorder="1" applyAlignment="1" applyProtection="1"/>
    <xf numFmtId="0" fontId="3" fillId="0" borderId="2" xfId="49" applyFont="1" applyBorder="1" applyAlignment="1" applyProtection="1">
      <alignment wrapText="1"/>
    </xf>
    <xf numFmtId="178" fontId="0" fillId="0" borderId="0" xfId="0" applyNumberFormat="1" applyFont="1" applyAlignment="1">
      <alignment horizontal="right" vertical="center"/>
    </xf>
    <xf numFmtId="178" fontId="0" fillId="0" borderId="7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178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>
      <alignment vertical="center"/>
    </xf>
    <xf numFmtId="0" fontId="0" fillId="0" borderId="2" xfId="0" applyNumberFormat="1" applyFont="1" applyFill="1" applyBorder="1">
      <alignment vertical="center"/>
    </xf>
    <xf numFmtId="177" fontId="0" fillId="0" borderId="2" xfId="0" applyNumberFormat="1" applyFont="1" applyFill="1" applyBorder="1">
      <alignment vertical="center"/>
    </xf>
    <xf numFmtId="178" fontId="0" fillId="0" borderId="2" xfId="0" applyNumberFormat="1" applyFont="1" applyFill="1" applyBorder="1">
      <alignment vertical="center"/>
    </xf>
    <xf numFmtId="49" fontId="0" fillId="0" borderId="5" xfId="0" applyNumberFormat="1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Continuous" vertical="center"/>
    </xf>
    <xf numFmtId="177" fontId="0" fillId="0" borderId="3" xfId="0" applyNumberFormat="1" applyFont="1" applyFill="1" applyBorder="1" applyAlignment="1">
      <alignment horizontal="center" vertical="center" wrapText="1"/>
    </xf>
    <xf numFmtId="177" fontId="0" fillId="0" borderId="6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Border="1" applyProtection="1">
      <alignment vertical="center"/>
      <protection locked="0"/>
    </xf>
    <xf numFmtId="0" fontId="5" fillId="0" borderId="0" xfId="0" applyFont="1" applyAlignment="1">
      <alignment horizontal="left"/>
    </xf>
    <xf numFmtId="49" fontId="6" fillId="0" borderId="0" xfId="0" applyNumberFormat="1" applyFont="1" applyFill="1" applyAlignment="1">
      <alignment horizontal="center" vertical="center"/>
    </xf>
    <xf numFmtId="49" fontId="0" fillId="2" borderId="0" xfId="0" applyNumberFormat="1" applyFont="1" applyFill="1" applyAlignment="1">
      <alignment horizontal="left" vertical="center" wrapText="1"/>
    </xf>
    <xf numFmtId="178" fontId="0" fillId="0" borderId="0" xfId="0" applyNumberFormat="1" applyFont="1" applyFill="1" applyAlignment="1">
      <alignment vertical="center" wrapText="1"/>
    </xf>
    <xf numFmtId="178" fontId="0" fillId="0" borderId="8" xfId="0" applyNumberFormat="1" applyFont="1" applyFill="1" applyBorder="1" applyAlignment="1">
      <alignment horizontal="right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178" fontId="0" fillId="0" borderId="4" xfId="0" applyNumberFormat="1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Continuous" vertical="center" wrapText="1"/>
    </xf>
    <xf numFmtId="178" fontId="0" fillId="0" borderId="7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NumberFormat="1" applyFont="1" applyFill="1" applyBorder="1" applyAlignment="1">
      <alignment horizontal="right" vertical="center" wrapText="1"/>
    </xf>
    <xf numFmtId="49" fontId="0" fillId="0" borderId="2" xfId="0" applyNumberFormat="1" applyFont="1" applyFill="1" applyBorder="1" applyAlignment="1">
      <alignment horizontal="righ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3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Protection="1">
      <alignment vertical="center"/>
      <protection locked="0"/>
    </xf>
    <xf numFmtId="176" fontId="0" fillId="0" borderId="2" xfId="0" applyNumberFormat="1" applyFont="1" applyBorder="1" applyProtection="1">
      <alignment vertical="center"/>
      <protection locked="0"/>
    </xf>
    <xf numFmtId="176" fontId="0" fillId="0" borderId="1" xfId="0" applyNumberFormat="1" applyFont="1" applyBorder="1">
      <alignment vertical="center"/>
    </xf>
    <xf numFmtId="0" fontId="0" fillId="0" borderId="2" xfId="0" applyFont="1" applyBorder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7" fillId="0" borderId="9" xfId="0" applyFont="1" applyBorder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 wrapText="1"/>
    </xf>
    <xf numFmtId="0" fontId="6" fillId="0" borderId="0" xfId="0" applyFont="1" applyAlignment="1"/>
    <xf numFmtId="0" fontId="0" fillId="0" borderId="0" xfId="0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178" fontId="0" fillId="0" borderId="2" xfId="0" applyNumberFormat="1" applyFont="1" applyBorder="1" applyAlignment="1"/>
    <xf numFmtId="0" fontId="0" fillId="0" borderId="2" xfId="0" applyFont="1" applyFill="1" applyBorder="1" applyAlignment="1"/>
    <xf numFmtId="0" fontId="0" fillId="0" borderId="8" xfId="0" applyFont="1" applyBorder="1">
      <alignment vertical="center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178" fontId="0" fillId="0" borderId="2" xfId="0" applyNumberFormat="1" applyFont="1" applyBorder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>
      <alignment horizontal="left" vertical="center" wrapText="1"/>
    </xf>
    <xf numFmtId="178" fontId="0" fillId="0" borderId="1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 applyProtection="1">
      <alignment horizontal="left" vertical="center"/>
      <protection locked="0"/>
    </xf>
    <xf numFmtId="178" fontId="0" fillId="0" borderId="2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8" fontId="0" fillId="0" borderId="2" xfId="0" applyNumberFormat="1" applyFont="1" applyBorder="1" applyAlignment="1">
      <alignment horizontal="center"/>
    </xf>
    <xf numFmtId="0" fontId="3" fillId="0" borderId="2" xfId="0" applyFont="1" applyBorder="1" applyAlignment="1"/>
    <xf numFmtId="176" fontId="0" fillId="0" borderId="4" xfId="0" applyNumberFormat="1" applyFont="1" applyBorder="1" applyAlignment="1" applyProtection="1">
      <alignment horizontal="left" vertical="center"/>
      <protection locked="0"/>
    </xf>
    <xf numFmtId="176" fontId="0" fillId="0" borderId="7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178" fontId="0" fillId="0" borderId="4" xfId="0" applyNumberFormat="1" applyFont="1" applyBorder="1" applyProtection="1">
      <alignment vertical="center"/>
      <protection locked="0"/>
    </xf>
    <xf numFmtId="0" fontId="0" fillId="0" borderId="2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H29" sqref="H29"/>
    </sheetView>
  </sheetViews>
  <sheetFormatPr defaultColWidth="6" defaultRowHeight="11.25" outlineLevelCol="7"/>
  <cols>
    <col min="1" max="1" width="33" style="61" customWidth="1"/>
    <col min="2" max="4" width="9.25" style="61" customWidth="1"/>
    <col min="5" max="5" width="34.125" style="61" customWidth="1"/>
    <col min="6" max="8" width="10.25" style="61" customWidth="1"/>
    <col min="9" max="16384" width="6.875" style="61" customWidth="1"/>
  </cols>
  <sheetData>
    <row r="1" ht="16.5" customHeight="1" spans="1:8">
      <c r="A1" s="63" t="s">
        <v>0</v>
      </c>
      <c r="B1" s="63"/>
      <c r="C1" s="63"/>
      <c r="D1" s="113"/>
      <c r="E1" s="113"/>
      <c r="F1" s="113"/>
      <c r="G1" s="113"/>
      <c r="H1" s="114"/>
    </row>
    <row r="2" ht="18.75" customHeight="1" spans="1:8">
      <c r="A2" s="115"/>
      <c r="B2" s="115"/>
      <c r="C2" s="115"/>
      <c r="D2" s="113"/>
      <c r="E2" s="113"/>
      <c r="F2" s="113"/>
      <c r="G2" s="113"/>
      <c r="H2" s="114"/>
    </row>
    <row r="3" ht="21" customHeight="1" spans="1:8">
      <c r="A3" s="77" t="s">
        <v>1</v>
      </c>
      <c r="B3" s="77"/>
      <c r="C3" s="77"/>
      <c r="D3" s="77"/>
      <c r="E3" s="77"/>
      <c r="F3" s="77"/>
      <c r="G3" s="77"/>
      <c r="H3" s="77"/>
    </row>
    <row r="4" ht="14.25" customHeight="1" spans="1:8">
      <c r="A4" s="116"/>
      <c r="B4" s="116"/>
      <c r="C4" s="116"/>
      <c r="D4" s="116"/>
      <c r="E4" s="116"/>
      <c r="F4" s="116"/>
      <c r="G4" s="116"/>
      <c r="H4" s="79" t="s">
        <v>2</v>
      </c>
    </row>
    <row r="5" ht="24" customHeight="1" spans="1:8">
      <c r="A5" s="130" t="s">
        <v>3</v>
      </c>
      <c r="B5" s="64"/>
      <c r="C5" s="64"/>
      <c r="D5" s="64"/>
      <c r="E5" s="130" t="s">
        <v>4</v>
      </c>
      <c r="F5" s="64"/>
      <c r="G5" s="64"/>
      <c r="H5" s="64"/>
    </row>
    <row r="6" ht="24" customHeight="1" spans="1:8">
      <c r="A6" s="131" t="s">
        <v>5</v>
      </c>
      <c r="B6" s="118" t="s">
        <v>6</v>
      </c>
      <c r="C6" s="127"/>
      <c r="D6" s="119"/>
      <c r="E6" s="123" t="s">
        <v>7</v>
      </c>
      <c r="F6" s="118" t="s">
        <v>6</v>
      </c>
      <c r="G6" s="127"/>
      <c r="H6" s="119"/>
    </row>
    <row r="7" ht="48.75" customHeight="1" spans="1:8">
      <c r="A7" s="120"/>
      <c r="B7" s="14" t="s">
        <v>8</v>
      </c>
      <c r="C7" s="14" t="s">
        <v>9</v>
      </c>
      <c r="D7" s="14" t="s">
        <v>10</v>
      </c>
      <c r="E7" s="124"/>
      <c r="F7" s="14" t="s">
        <v>8</v>
      </c>
      <c r="G7" s="14" t="s">
        <v>9</v>
      </c>
      <c r="H7" s="14" t="s">
        <v>10</v>
      </c>
    </row>
    <row r="8" ht="24" customHeight="1" spans="1:8">
      <c r="A8" s="68" t="s">
        <v>11</v>
      </c>
      <c r="B8" s="68">
        <v>2556.45</v>
      </c>
      <c r="C8" s="68">
        <v>5553.22</v>
      </c>
      <c r="D8" s="112">
        <v>117.22</v>
      </c>
      <c r="E8" s="66" t="s">
        <v>12</v>
      </c>
      <c r="F8" s="66"/>
      <c r="G8" s="66"/>
      <c r="H8" s="112"/>
    </row>
    <row r="9" ht="24" customHeight="1" spans="1:8">
      <c r="A9" s="68" t="s">
        <v>13</v>
      </c>
      <c r="B9" s="68"/>
      <c r="C9" s="68"/>
      <c r="D9" s="112"/>
      <c r="E9" s="66" t="s">
        <v>14</v>
      </c>
      <c r="F9" s="66"/>
      <c r="G9" s="66"/>
      <c r="H9" s="112"/>
    </row>
    <row r="10" ht="24" customHeight="1" spans="1:8">
      <c r="A10" s="68" t="s">
        <v>15</v>
      </c>
      <c r="B10" s="68"/>
      <c r="C10" s="68"/>
      <c r="D10" s="106"/>
      <c r="E10" s="66" t="s">
        <v>16</v>
      </c>
      <c r="F10" s="66"/>
      <c r="G10" s="66"/>
      <c r="H10" s="112"/>
    </row>
    <row r="11" ht="24" customHeight="1" spans="1:8">
      <c r="A11" s="68" t="s">
        <v>17</v>
      </c>
      <c r="B11" s="68"/>
      <c r="C11" s="68"/>
      <c r="D11" s="106"/>
      <c r="E11" s="68" t="s">
        <v>18</v>
      </c>
      <c r="F11" s="68"/>
      <c r="G11" s="68"/>
      <c r="H11" s="112"/>
    </row>
    <row r="12" ht="24" customHeight="1" spans="1:8">
      <c r="A12" s="68"/>
      <c r="B12" s="68"/>
      <c r="C12" s="68"/>
      <c r="D12" s="106"/>
      <c r="E12" s="66" t="s">
        <v>19</v>
      </c>
      <c r="F12" s="66"/>
      <c r="G12" s="66"/>
      <c r="H12" s="112"/>
    </row>
    <row r="13" ht="24" customHeight="1" spans="1:8">
      <c r="A13" s="68"/>
      <c r="B13" s="68"/>
      <c r="C13" s="68"/>
      <c r="D13" s="106"/>
      <c r="E13" s="66" t="s">
        <v>20</v>
      </c>
      <c r="F13" s="66"/>
      <c r="G13" s="66"/>
      <c r="H13" s="112"/>
    </row>
    <row r="14" ht="24" customHeight="1" spans="1:8">
      <c r="A14" s="68"/>
      <c r="B14" s="68"/>
      <c r="C14" s="68"/>
      <c r="D14" s="106"/>
      <c r="E14" s="68" t="s">
        <v>21</v>
      </c>
      <c r="F14" s="68"/>
      <c r="G14" s="68"/>
      <c r="H14" s="112"/>
    </row>
    <row r="15" ht="24" customHeight="1" spans="1:8">
      <c r="A15" s="68"/>
      <c r="B15" s="68"/>
      <c r="C15" s="68"/>
      <c r="D15" s="106"/>
      <c r="E15" s="68" t="s">
        <v>22</v>
      </c>
      <c r="F15" s="128">
        <v>249.57</v>
      </c>
      <c r="G15" s="128">
        <v>218.97</v>
      </c>
      <c r="H15" s="112">
        <v>-12.26</v>
      </c>
    </row>
    <row r="16" ht="24" customHeight="1" spans="1:8">
      <c r="A16" s="68"/>
      <c r="B16" s="68"/>
      <c r="C16" s="68"/>
      <c r="D16" s="106"/>
      <c r="E16" s="66" t="s">
        <v>23</v>
      </c>
      <c r="F16" s="129">
        <v>77.1</v>
      </c>
      <c r="G16" s="129">
        <v>79.75</v>
      </c>
      <c r="H16" s="112">
        <v>3.43</v>
      </c>
    </row>
    <row r="17" ht="24" customHeight="1" spans="1:8">
      <c r="A17" s="68"/>
      <c r="B17" s="68"/>
      <c r="C17" s="68"/>
      <c r="D17" s="106"/>
      <c r="E17" s="66" t="s">
        <v>24</v>
      </c>
      <c r="F17" s="129">
        <v>2129.95</v>
      </c>
      <c r="G17" s="129">
        <v>5107.28</v>
      </c>
      <c r="H17" s="112">
        <v>139.78</v>
      </c>
    </row>
    <row r="18" ht="24" customHeight="1" spans="1:8">
      <c r="A18" s="68"/>
      <c r="B18" s="68"/>
      <c r="C18" s="68"/>
      <c r="D18" s="106"/>
      <c r="E18" s="68" t="s">
        <v>25</v>
      </c>
      <c r="F18" s="128"/>
      <c r="G18" s="128"/>
      <c r="H18" s="112"/>
    </row>
    <row r="19" ht="24" customHeight="1" spans="1:8">
      <c r="A19" s="68"/>
      <c r="B19" s="68"/>
      <c r="C19" s="68"/>
      <c r="D19" s="106"/>
      <c r="E19" s="68" t="s">
        <v>26</v>
      </c>
      <c r="F19" s="68"/>
      <c r="G19" s="68"/>
      <c r="H19" s="112"/>
    </row>
    <row r="20" ht="24" customHeight="1" spans="1:8">
      <c r="A20" s="68"/>
      <c r="B20" s="68"/>
      <c r="C20" s="68"/>
      <c r="D20" s="106"/>
      <c r="E20" s="68" t="s">
        <v>27</v>
      </c>
      <c r="F20" s="68"/>
      <c r="G20" s="68"/>
      <c r="H20" s="112"/>
    </row>
    <row r="21" ht="24" customHeight="1" spans="1:8">
      <c r="A21" s="68"/>
      <c r="B21" s="68"/>
      <c r="C21" s="68"/>
      <c r="D21" s="106"/>
      <c r="E21" s="68" t="s">
        <v>28</v>
      </c>
      <c r="F21" s="68"/>
      <c r="G21" s="68"/>
      <c r="H21" s="112"/>
    </row>
    <row r="22" ht="24" customHeight="1" spans="1:8">
      <c r="A22" s="68"/>
      <c r="B22" s="68"/>
      <c r="C22" s="68"/>
      <c r="D22" s="106"/>
      <c r="E22" s="68" t="s">
        <v>29</v>
      </c>
      <c r="F22" s="68"/>
      <c r="G22" s="68"/>
      <c r="H22" s="112"/>
    </row>
    <row r="23" ht="24" customHeight="1" spans="1:8">
      <c r="A23" s="68"/>
      <c r="B23" s="68"/>
      <c r="C23" s="68"/>
      <c r="D23" s="106"/>
      <c r="E23" s="68" t="s">
        <v>30</v>
      </c>
      <c r="F23" s="68"/>
      <c r="G23" s="68"/>
      <c r="H23" s="112"/>
    </row>
    <row r="24" ht="24" customHeight="1" spans="1:8">
      <c r="A24" s="68"/>
      <c r="B24" s="68"/>
      <c r="C24" s="68"/>
      <c r="D24" s="106"/>
      <c r="E24" s="68" t="s">
        <v>31</v>
      </c>
      <c r="F24" s="68"/>
      <c r="G24" s="68"/>
      <c r="H24" s="112"/>
    </row>
    <row r="25" ht="24" customHeight="1" spans="1:8">
      <c r="A25" s="68"/>
      <c r="B25" s="68"/>
      <c r="C25" s="68"/>
      <c r="D25" s="106"/>
      <c r="E25" s="68" t="s">
        <v>32</v>
      </c>
      <c r="F25" s="68">
        <v>99.83</v>
      </c>
      <c r="G25" s="68">
        <v>147.22</v>
      </c>
      <c r="H25" s="112">
        <v>47.47</v>
      </c>
    </row>
    <row r="26" ht="24" customHeight="1" spans="1:8">
      <c r="A26" s="68"/>
      <c r="B26" s="68"/>
      <c r="C26" s="68"/>
      <c r="D26" s="106"/>
      <c r="E26" s="68" t="s">
        <v>33</v>
      </c>
      <c r="F26" s="68"/>
      <c r="G26" s="68"/>
      <c r="H26" s="112"/>
    </row>
    <row r="27" ht="24" customHeight="1" spans="1:8">
      <c r="A27" s="68"/>
      <c r="B27" s="68"/>
      <c r="C27" s="68"/>
      <c r="D27" s="106"/>
      <c r="E27" s="68" t="s">
        <v>34</v>
      </c>
      <c r="F27" s="68"/>
      <c r="G27" s="68"/>
      <c r="H27" s="112"/>
    </row>
    <row r="28" ht="24" customHeight="1" spans="1:8">
      <c r="A28" s="68"/>
      <c r="B28" s="68"/>
      <c r="C28" s="68"/>
      <c r="D28" s="106"/>
      <c r="E28" s="68" t="s">
        <v>35</v>
      </c>
      <c r="F28" s="94"/>
      <c r="G28" s="94"/>
      <c r="H28" s="112"/>
    </row>
    <row r="29" ht="24" customHeight="1" spans="1:8">
      <c r="A29" s="64" t="s">
        <v>36</v>
      </c>
      <c r="B29" s="64">
        <f>SUM(B8:B28)</f>
        <v>2556.45</v>
      </c>
      <c r="C29" s="64">
        <f>SUM(C8:C28)</f>
        <v>5553.22</v>
      </c>
      <c r="D29" s="101">
        <f>SUM(D8:D28)</f>
        <v>117.22</v>
      </c>
      <c r="E29" s="64" t="s">
        <v>37</v>
      </c>
      <c r="F29" s="101">
        <f>SUM(F8:F28)</f>
        <v>2556.45</v>
      </c>
      <c r="G29" s="101">
        <f>SUM(G8:G28)</f>
        <v>5553.22</v>
      </c>
      <c r="H29" s="101">
        <v>117.22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scale="7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H9" sqref="H9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209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210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211</v>
      </c>
      <c r="B4" s="31" t="s">
        <v>212</v>
      </c>
      <c r="C4" s="31" t="s">
        <v>213</v>
      </c>
      <c r="D4" s="31" t="s">
        <v>214</v>
      </c>
      <c r="E4" s="8" t="s">
        <v>215</v>
      </c>
      <c r="F4" s="8"/>
      <c r="G4" s="8"/>
      <c r="H4" s="8"/>
      <c r="I4" s="8"/>
      <c r="J4" s="8"/>
      <c r="K4" s="8"/>
      <c r="L4" s="8"/>
      <c r="M4" s="8"/>
      <c r="N4" s="40" t="s">
        <v>216</v>
      </c>
    </row>
    <row r="5" ht="37.5" customHeight="1" spans="1:14">
      <c r="A5" s="9"/>
      <c r="B5" s="31"/>
      <c r="C5" s="31"/>
      <c r="D5" s="31"/>
      <c r="E5" s="10" t="s">
        <v>217</v>
      </c>
      <c r="F5" s="8" t="s">
        <v>41</v>
      </c>
      <c r="G5" s="8"/>
      <c r="H5" s="8"/>
      <c r="I5" s="8"/>
      <c r="J5" s="41"/>
      <c r="K5" s="41"/>
      <c r="L5" s="23" t="s">
        <v>218</v>
      </c>
      <c r="M5" s="23" t="s">
        <v>219</v>
      </c>
      <c r="N5" s="42"/>
    </row>
    <row r="6" ht="78.75" customHeight="1" spans="1:14">
      <c r="A6" s="13"/>
      <c r="B6" s="31"/>
      <c r="C6" s="31"/>
      <c r="D6" s="31"/>
      <c r="E6" s="10"/>
      <c r="F6" s="14" t="s">
        <v>220</v>
      </c>
      <c r="G6" s="10" t="s">
        <v>221</v>
      </c>
      <c r="H6" s="10" t="s">
        <v>222</v>
      </c>
      <c r="I6" s="10" t="s">
        <v>223</v>
      </c>
      <c r="J6" s="10" t="s">
        <v>224</v>
      </c>
      <c r="K6" s="24" t="s">
        <v>225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191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fitToWidth="0" fitToHeight="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G8" sqref="G8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226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228</v>
      </c>
      <c r="B4" s="7" t="s">
        <v>229</v>
      </c>
      <c r="C4" s="8" t="s">
        <v>215</v>
      </c>
      <c r="D4" s="8"/>
      <c r="E4" s="8"/>
      <c r="F4" s="8"/>
      <c r="G4" s="8"/>
      <c r="H4" s="8"/>
      <c r="I4" s="8"/>
      <c r="J4" s="8"/>
      <c r="K4" s="8"/>
      <c r="L4" s="7" t="s">
        <v>122</v>
      </c>
    </row>
    <row r="5" ht="25.5" customHeight="1" spans="1:12">
      <c r="A5" s="9"/>
      <c r="B5" s="9"/>
      <c r="C5" s="10" t="s">
        <v>217</v>
      </c>
      <c r="D5" s="11" t="s">
        <v>230</v>
      </c>
      <c r="E5" s="12"/>
      <c r="F5" s="12"/>
      <c r="G5" s="12"/>
      <c r="H5" s="12"/>
      <c r="I5" s="22"/>
      <c r="J5" s="23" t="s">
        <v>218</v>
      </c>
      <c r="K5" s="23" t="s">
        <v>219</v>
      </c>
      <c r="L5" s="9"/>
    </row>
    <row r="6" ht="81" customHeight="1" spans="1:12">
      <c r="A6" s="13"/>
      <c r="B6" s="13"/>
      <c r="C6" s="10"/>
      <c r="D6" s="14" t="s">
        <v>220</v>
      </c>
      <c r="E6" s="10" t="s">
        <v>221</v>
      </c>
      <c r="F6" s="10" t="s">
        <v>222</v>
      </c>
      <c r="G6" s="10" t="s">
        <v>223</v>
      </c>
      <c r="H6" s="10" t="s">
        <v>224</v>
      </c>
      <c r="I6" s="24" t="s">
        <v>231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191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fitToWidth="0" fitToHeight="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showGridLines="0" showZeros="0" workbookViewId="0">
      <selection activeCell="A2" sqref="A2:G2"/>
    </sheetView>
  </sheetViews>
  <sheetFormatPr defaultColWidth="6" defaultRowHeight="11.25" outlineLevelCol="6"/>
  <cols>
    <col min="1" max="1" width="20.625" style="61" customWidth="1"/>
    <col min="2" max="2" width="36" style="61" customWidth="1"/>
    <col min="3" max="5" width="14.625" style="61" customWidth="1"/>
    <col min="6" max="6" width="12" style="61" customWidth="1"/>
    <col min="7" max="7" width="15.625" style="61" customWidth="1"/>
    <col min="8" max="16384" width="6.875" style="61" customWidth="1"/>
  </cols>
  <sheetData>
    <row r="1" ht="16.5" customHeight="1" spans="1:7">
      <c r="A1" s="44" t="s">
        <v>38</v>
      </c>
      <c r="B1" s="45"/>
      <c r="C1" s="45"/>
      <c r="D1" s="71"/>
      <c r="E1" s="71"/>
      <c r="F1" s="71"/>
      <c r="G1" s="71"/>
    </row>
    <row r="2" ht="29.25" customHeight="1" spans="1:7">
      <c r="A2" s="62" t="s">
        <v>39</v>
      </c>
      <c r="B2" s="62"/>
      <c r="C2" s="62"/>
      <c r="D2" s="62"/>
      <c r="E2" s="62"/>
      <c r="F2" s="62"/>
      <c r="G2" s="62"/>
    </row>
    <row r="3" ht="26.25" customHeight="1" spans="1:7">
      <c r="A3" s="63"/>
      <c r="B3" s="63"/>
      <c r="C3" s="63"/>
      <c r="D3" s="63"/>
      <c r="E3" s="63"/>
      <c r="F3" s="63"/>
      <c r="G3" s="117" t="s">
        <v>2</v>
      </c>
    </row>
    <row r="4" ht="26.25" customHeight="1" spans="1:7">
      <c r="A4" s="64" t="s">
        <v>40</v>
      </c>
      <c r="B4" s="64"/>
      <c r="C4" s="123" t="s">
        <v>36</v>
      </c>
      <c r="D4" s="14" t="s">
        <v>41</v>
      </c>
      <c r="E4" s="14" t="s">
        <v>42</v>
      </c>
      <c r="F4" s="14" t="s">
        <v>43</v>
      </c>
      <c r="G4" s="123" t="s">
        <v>44</v>
      </c>
    </row>
    <row r="5" s="60" customFormat="1" ht="47.25" customHeight="1" spans="1:7">
      <c r="A5" s="64" t="s">
        <v>45</v>
      </c>
      <c r="B5" s="64" t="s">
        <v>46</v>
      </c>
      <c r="C5" s="124"/>
      <c r="D5" s="14"/>
      <c r="E5" s="14"/>
      <c r="F5" s="14"/>
      <c r="G5" s="124"/>
    </row>
    <row r="6" s="60" customFormat="1" ht="25.5" customHeight="1" spans="1:7">
      <c r="A6" s="102" t="s">
        <v>47</v>
      </c>
      <c r="B6" s="103" t="s">
        <v>48</v>
      </c>
      <c r="C6" s="125">
        <v>218.9726</v>
      </c>
      <c r="D6" s="51">
        <v>218.9726</v>
      </c>
      <c r="E6" s="126"/>
      <c r="F6" s="73"/>
      <c r="G6" s="73"/>
    </row>
    <row r="7" s="60" customFormat="1" ht="25.5" customHeight="1" spans="1:7">
      <c r="A7" s="102" t="s">
        <v>49</v>
      </c>
      <c r="B7" s="103" t="s">
        <v>50</v>
      </c>
      <c r="C7" s="125">
        <v>218.9726</v>
      </c>
      <c r="D7" s="51">
        <v>218.9726</v>
      </c>
      <c r="E7" s="126"/>
      <c r="F7" s="73"/>
      <c r="G7" s="73"/>
    </row>
    <row r="8" s="60" customFormat="1" ht="25.5" customHeight="1" spans="1:7">
      <c r="A8" s="102" t="s">
        <v>51</v>
      </c>
      <c r="B8" s="103" t="s">
        <v>52</v>
      </c>
      <c r="C8" s="125">
        <v>22.248</v>
      </c>
      <c r="D8" s="51">
        <v>22.248</v>
      </c>
      <c r="E8" s="126"/>
      <c r="F8" s="73"/>
      <c r="G8" s="73"/>
    </row>
    <row r="9" s="60" customFormat="1" ht="25.5" customHeight="1" spans="1:7">
      <c r="A9" s="102" t="s">
        <v>53</v>
      </c>
      <c r="B9" s="103" t="s">
        <v>54</v>
      </c>
      <c r="C9" s="125">
        <v>196.2969</v>
      </c>
      <c r="D9" s="51">
        <v>196.2969</v>
      </c>
      <c r="E9" s="126"/>
      <c r="F9" s="73"/>
      <c r="G9" s="73"/>
    </row>
    <row r="10" s="60" customFormat="1" ht="25.5" customHeight="1" spans="1:7">
      <c r="A10" s="102" t="s">
        <v>55</v>
      </c>
      <c r="B10" s="103" t="s">
        <v>56</v>
      </c>
      <c r="C10" s="125">
        <v>0.4277</v>
      </c>
      <c r="D10" s="51">
        <v>0.4277</v>
      </c>
      <c r="E10" s="126"/>
      <c r="F10" s="73"/>
      <c r="G10" s="73"/>
    </row>
    <row r="11" customFormat="1" ht="25.5" customHeight="1" spans="1:7">
      <c r="A11" s="102" t="s">
        <v>57</v>
      </c>
      <c r="B11" s="103" t="s">
        <v>58</v>
      </c>
      <c r="C11" s="125">
        <v>79.7457</v>
      </c>
      <c r="D11" s="51">
        <v>79.7457</v>
      </c>
      <c r="E11" s="126"/>
      <c r="F11" s="74"/>
      <c r="G11" s="74"/>
    </row>
    <row r="12" customFormat="1" ht="25.5" customHeight="1" spans="1:7">
      <c r="A12" s="102" t="s">
        <v>59</v>
      </c>
      <c r="B12" s="103" t="s">
        <v>60</v>
      </c>
      <c r="C12" s="125">
        <v>79.7457</v>
      </c>
      <c r="D12" s="51">
        <v>79.7457</v>
      </c>
      <c r="E12" s="126"/>
      <c r="F12" s="68"/>
      <c r="G12" s="68"/>
    </row>
    <row r="13" customFormat="1" ht="25.5" customHeight="1" spans="1:7">
      <c r="A13" s="102" t="s">
        <v>61</v>
      </c>
      <c r="B13" s="103" t="s">
        <v>62</v>
      </c>
      <c r="C13" s="125">
        <v>4.3065</v>
      </c>
      <c r="D13" s="51">
        <v>4.3065</v>
      </c>
      <c r="E13" s="126"/>
      <c r="F13" s="68"/>
      <c r="G13" s="68"/>
    </row>
    <row r="14" customFormat="1" ht="25.5" customHeight="1" spans="1:7">
      <c r="A14" s="102" t="s">
        <v>63</v>
      </c>
      <c r="B14" s="103" t="s">
        <v>64</v>
      </c>
      <c r="C14" s="125">
        <v>75.4392</v>
      </c>
      <c r="D14" s="51">
        <v>75.4392</v>
      </c>
      <c r="E14" s="126"/>
      <c r="F14" s="68"/>
      <c r="G14" s="68"/>
    </row>
    <row r="15" customFormat="1" ht="25.5" customHeight="1" spans="1:7">
      <c r="A15" s="102" t="s">
        <v>65</v>
      </c>
      <c r="B15" s="103" t="s">
        <v>66</v>
      </c>
      <c r="C15" s="125">
        <v>5107.2831</v>
      </c>
      <c r="D15" s="51">
        <v>5107.2831</v>
      </c>
      <c r="E15" s="126"/>
      <c r="F15" s="68"/>
      <c r="G15" s="68"/>
    </row>
    <row r="16" ht="25.5" customHeight="1" spans="1:7">
      <c r="A16" s="102" t="s">
        <v>67</v>
      </c>
      <c r="B16" s="103" t="s">
        <v>68</v>
      </c>
      <c r="C16" s="125">
        <v>510.7894</v>
      </c>
      <c r="D16" s="51">
        <v>510.7894</v>
      </c>
      <c r="E16" s="126"/>
      <c r="F16" s="68"/>
      <c r="G16" s="68"/>
    </row>
    <row r="17" ht="25.5" customHeight="1" spans="1:7">
      <c r="A17" s="102" t="s">
        <v>69</v>
      </c>
      <c r="B17" s="103" t="s">
        <v>70</v>
      </c>
      <c r="C17" s="125">
        <v>510.7894</v>
      </c>
      <c r="D17" s="51">
        <v>510.7894</v>
      </c>
      <c r="E17" s="126"/>
      <c r="F17" s="68"/>
      <c r="G17" s="68"/>
    </row>
    <row r="18" ht="25" customHeight="1" spans="1:7">
      <c r="A18" s="102" t="s">
        <v>71</v>
      </c>
      <c r="B18" s="103" t="s">
        <v>72</v>
      </c>
      <c r="C18" s="125">
        <v>1596.4937</v>
      </c>
      <c r="D18" s="51">
        <v>1596.4937</v>
      </c>
      <c r="E18" s="126"/>
      <c r="F18" s="68"/>
      <c r="G18" s="68"/>
    </row>
    <row r="19" ht="25" customHeight="1" spans="1:7">
      <c r="A19" s="102" t="s">
        <v>73</v>
      </c>
      <c r="B19" s="103" t="s">
        <v>74</v>
      </c>
      <c r="C19" s="125">
        <v>1596.4937</v>
      </c>
      <c r="D19" s="51">
        <v>1596.4937</v>
      </c>
      <c r="E19" s="126"/>
      <c r="F19" s="109"/>
      <c r="G19" s="109"/>
    </row>
    <row r="20" ht="25" customHeight="1" spans="1:7">
      <c r="A20" s="102" t="s">
        <v>75</v>
      </c>
      <c r="B20" s="103" t="s">
        <v>76</v>
      </c>
      <c r="C20" s="125">
        <v>3000</v>
      </c>
      <c r="D20" s="51">
        <v>3000</v>
      </c>
      <c r="E20" s="126"/>
      <c r="F20" s="109"/>
      <c r="G20" s="109"/>
    </row>
    <row r="21" ht="25" customHeight="1" spans="1:7">
      <c r="A21" s="102" t="s">
        <v>77</v>
      </c>
      <c r="B21" s="103" t="s">
        <v>78</v>
      </c>
      <c r="C21" s="125">
        <v>2000</v>
      </c>
      <c r="D21" s="51">
        <v>2000</v>
      </c>
      <c r="E21" s="126"/>
      <c r="F21" s="109"/>
      <c r="G21" s="109"/>
    </row>
    <row r="22" ht="25" customHeight="1" spans="1:7">
      <c r="A22" s="102" t="s">
        <v>79</v>
      </c>
      <c r="B22" s="103" t="s">
        <v>80</v>
      </c>
      <c r="C22" s="125">
        <v>1000</v>
      </c>
      <c r="D22" s="51">
        <v>1000</v>
      </c>
      <c r="E22" s="126"/>
      <c r="F22" s="109"/>
      <c r="G22" s="109"/>
    </row>
    <row r="23" ht="25" customHeight="1" spans="1:7">
      <c r="A23" s="102" t="s">
        <v>81</v>
      </c>
      <c r="B23" s="103" t="s">
        <v>82</v>
      </c>
      <c r="C23" s="125">
        <v>147.2227</v>
      </c>
      <c r="D23" s="51">
        <v>147.2227</v>
      </c>
      <c r="E23" s="126"/>
      <c r="F23" s="109"/>
      <c r="G23" s="109"/>
    </row>
    <row r="24" ht="25" customHeight="1" spans="1:7">
      <c r="A24" s="102" t="s">
        <v>83</v>
      </c>
      <c r="B24" s="103" t="s">
        <v>84</v>
      </c>
      <c r="C24" s="125">
        <v>147.2227</v>
      </c>
      <c r="D24" s="51">
        <v>147.2227</v>
      </c>
      <c r="E24" s="126"/>
      <c r="F24" s="109"/>
      <c r="G24" s="109"/>
    </row>
    <row r="25" ht="25" customHeight="1" spans="1:7">
      <c r="A25" s="102" t="s">
        <v>85</v>
      </c>
      <c r="B25" s="103" t="s">
        <v>86</v>
      </c>
      <c r="C25" s="125">
        <v>147.2227</v>
      </c>
      <c r="D25" s="51">
        <v>147.2227</v>
      </c>
      <c r="E25" s="126"/>
      <c r="F25" s="109"/>
      <c r="G25" s="109"/>
    </row>
    <row r="26" ht="39" customHeight="1" spans="1:7">
      <c r="A26" s="69" t="s">
        <v>87</v>
      </c>
      <c r="B26" s="70"/>
      <c r="C26" s="99">
        <f>C6+C11+C15+C23</f>
        <v>5553.2241</v>
      </c>
      <c r="D26" s="99">
        <f>D6+D11+D15+D23</f>
        <v>5553.2241</v>
      </c>
      <c r="E26" s="68"/>
      <c r="F26" s="68"/>
      <c r="G26" s="68"/>
    </row>
  </sheetData>
  <mergeCells count="8">
    <mergeCell ref="A2:G2"/>
    <mergeCell ref="A4:B4"/>
    <mergeCell ref="A26:B26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scale="7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showGridLines="0" showZeros="0" workbookViewId="0">
      <selection activeCell="A3" sqref="A3:E3"/>
    </sheetView>
  </sheetViews>
  <sheetFormatPr defaultColWidth="6" defaultRowHeight="11.25" outlineLevelCol="4"/>
  <cols>
    <col min="1" max="1" width="19.375" style="61" customWidth="1"/>
    <col min="2" max="2" width="38.5" style="61" customWidth="1"/>
    <col min="3" max="5" width="24.125" style="61" customWidth="1"/>
    <col min="6" max="16384" width="6.875" style="61" customWidth="1"/>
  </cols>
  <sheetData>
    <row r="1" ht="16.5" customHeight="1" spans="1:5">
      <c r="A1" s="44" t="s">
        <v>88</v>
      </c>
      <c r="B1" s="45"/>
      <c r="C1" s="45"/>
      <c r="D1" s="71"/>
      <c r="E1" s="71"/>
    </row>
    <row r="2" ht="16.5" customHeight="1" spans="1:5">
      <c r="A2" s="45"/>
      <c r="B2" s="45"/>
      <c r="C2" s="45"/>
      <c r="D2" s="71"/>
      <c r="E2" s="71"/>
    </row>
    <row r="3" ht="29.25" customHeight="1" spans="1:5">
      <c r="A3" s="62" t="s">
        <v>89</v>
      </c>
      <c r="B3" s="62"/>
      <c r="C3" s="62"/>
      <c r="D3" s="62"/>
      <c r="E3" s="62"/>
    </row>
    <row r="4" ht="26.25" customHeight="1" spans="1:5">
      <c r="A4" s="63"/>
      <c r="B4" s="63"/>
      <c r="C4" s="63"/>
      <c r="D4" s="63"/>
      <c r="E4" s="117" t="s">
        <v>2</v>
      </c>
    </row>
    <row r="5" ht="26.25" customHeight="1" spans="1:5">
      <c r="A5" s="118" t="s">
        <v>40</v>
      </c>
      <c r="B5" s="119"/>
      <c r="C5" s="83" t="s">
        <v>37</v>
      </c>
      <c r="D5" s="83" t="s">
        <v>90</v>
      </c>
      <c r="E5" s="83" t="s">
        <v>91</v>
      </c>
    </row>
    <row r="6" s="60" customFormat="1" ht="27.75" customHeight="1" spans="1:5">
      <c r="A6" s="64" t="s">
        <v>45</v>
      </c>
      <c r="B6" s="64" t="s">
        <v>46</v>
      </c>
      <c r="C6" s="120"/>
      <c r="D6" s="120"/>
      <c r="E6" s="120"/>
    </row>
    <row r="7" s="60" customFormat="1" ht="30" customHeight="1" spans="1:5">
      <c r="A7" s="102" t="s">
        <v>47</v>
      </c>
      <c r="B7" s="103" t="s">
        <v>48</v>
      </c>
      <c r="C7" s="100">
        <v>218.9726</v>
      </c>
      <c r="D7" s="101">
        <v>218.9726</v>
      </c>
      <c r="E7" s="64"/>
    </row>
    <row r="8" s="60" customFormat="1" ht="30" customHeight="1" spans="1:5">
      <c r="A8" s="102" t="s">
        <v>49</v>
      </c>
      <c r="B8" s="103" t="s">
        <v>50</v>
      </c>
      <c r="C8" s="100">
        <v>218.9726</v>
      </c>
      <c r="D8" s="101">
        <v>218.9726</v>
      </c>
      <c r="E8" s="64"/>
    </row>
    <row r="9" s="60" customFormat="1" ht="30" customHeight="1" spans="1:5">
      <c r="A9" s="102" t="s">
        <v>51</v>
      </c>
      <c r="B9" s="103" t="s">
        <v>52</v>
      </c>
      <c r="C9" s="100">
        <v>22.248</v>
      </c>
      <c r="D9" s="101">
        <v>22.248</v>
      </c>
      <c r="E9" s="64"/>
    </row>
    <row r="10" s="60" customFormat="1" ht="30" customHeight="1" spans="1:5">
      <c r="A10" s="102" t="s">
        <v>53</v>
      </c>
      <c r="B10" s="103" t="s">
        <v>54</v>
      </c>
      <c r="C10" s="100">
        <v>196.2969</v>
      </c>
      <c r="D10" s="101">
        <v>196.2969</v>
      </c>
      <c r="E10" s="64"/>
    </row>
    <row r="11" customFormat="1" ht="30" customHeight="1" spans="1:5">
      <c r="A11" s="102" t="s">
        <v>55</v>
      </c>
      <c r="B11" s="103" t="s">
        <v>56</v>
      </c>
      <c r="C11" s="104">
        <v>0.4277</v>
      </c>
      <c r="D11" s="104">
        <v>0.4277</v>
      </c>
      <c r="E11" s="83"/>
    </row>
    <row r="12" customFormat="1" ht="30" customHeight="1" spans="1:5">
      <c r="A12" s="102" t="s">
        <v>57</v>
      </c>
      <c r="B12" s="103" t="s">
        <v>58</v>
      </c>
      <c r="C12" s="101">
        <v>79.7457</v>
      </c>
      <c r="D12" s="101">
        <v>79.7457</v>
      </c>
      <c r="E12" s="64"/>
    </row>
    <row r="13" customFormat="1" ht="30" customHeight="1" spans="1:5">
      <c r="A13" s="102" t="s">
        <v>59</v>
      </c>
      <c r="B13" s="103" t="s">
        <v>60</v>
      </c>
      <c r="C13" s="100">
        <v>79.7457</v>
      </c>
      <c r="D13" s="101">
        <v>79.7457</v>
      </c>
      <c r="E13" s="64"/>
    </row>
    <row r="14" ht="30" customHeight="1" spans="1:5">
      <c r="A14" s="102" t="s">
        <v>61</v>
      </c>
      <c r="B14" s="103" t="s">
        <v>62</v>
      </c>
      <c r="C14" s="100">
        <v>4.3065</v>
      </c>
      <c r="D14" s="101">
        <v>4.3065</v>
      </c>
      <c r="E14" s="64"/>
    </row>
    <row r="15" ht="30" customHeight="1" spans="1:5">
      <c r="A15" s="102" t="s">
        <v>63</v>
      </c>
      <c r="B15" s="103" t="s">
        <v>64</v>
      </c>
      <c r="C15" s="100">
        <v>75.4392</v>
      </c>
      <c r="D15" s="101">
        <v>75.4392</v>
      </c>
      <c r="E15" s="64"/>
    </row>
    <row r="16" ht="30" customHeight="1" spans="1:5">
      <c r="A16" s="102" t="s">
        <v>65</v>
      </c>
      <c r="B16" s="103" t="s">
        <v>66</v>
      </c>
      <c r="C16" s="100">
        <v>5107.2831</v>
      </c>
      <c r="D16" s="101">
        <v>1447.11</v>
      </c>
      <c r="E16" s="64">
        <v>3660.17</v>
      </c>
    </row>
    <row r="17" ht="31" customHeight="1" spans="1:5">
      <c r="A17" s="102" t="s">
        <v>67</v>
      </c>
      <c r="B17" s="103" t="s">
        <v>68</v>
      </c>
      <c r="C17" s="100">
        <v>510.7894</v>
      </c>
      <c r="D17" s="101">
        <v>100.4</v>
      </c>
      <c r="E17" s="64">
        <v>410.39</v>
      </c>
    </row>
    <row r="18" ht="31" customHeight="1" spans="1:5">
      <c r="A18" s="58" t="s">
        <v>69</v>
      </c>
      <c r="B18" s="121" t="s">
        <v>70</v>
      </c>
      <c r="C18" s="108">
        <v>510.7894</v>
      </c>
      <c r="D18" s="101">
        <v>100.4</v>
      </c>
      <c r="E18" s="64">
        <v>410.39</v>
      </c>
    </row>
    <row r="19" ht="31" customHeight="1" spans="1:5">
      <c r="A19" s="58" t="s">
        <v>71</v>
      </c>
      <c r="B19" s="121" t="s">
        <v>72</v>
      </c>
      <c r="C19" s="108">
        <v>1596.4937</v>
      </c>
      <c r="D19" s="108">
        <v>1346.71</v>
      </c>
      <c r="E19" s="93">
        <v>249.78</v>
      </c>
    </row>
    <row r="20" ht="31" customHeight="1" spans="1:5">
      <c r="A20" s="58" t="s">
        <v>73</v>
      </c>
      <c r="B20" s="121" t="s">
        <v>74</v>
      </c>
      <c r="C20" s="108">
        <v>1596.4937</v>
      </c>
      <c r="D20" s="108">
        <v>1346.71</v>
      </c>
      <c r="E20" s="93">
        <v>249.78</v>
      </c>
    </row>
    <row r="21" ht="31" customHeight="1" spans="1:5">
      <c r="A21" s="58" t="s">
        <v>75</v>
      </c>
      <c r="B21" s="121" t="s">
        <v>76</v>
      </c>
      <c r="C21" s="108">
        <v>3000</v>
      </c>
      <c r="D21" s="109"/>
      <c r="E21" s="108">
        <v>3000</v>
      </c>
    </row>
    <row r="22" ht="31" customHeight="1" spans="1:5">
      <c r="A22" s="58" t="s">
        <v>77</v>
      </c>
      <c r="B22" s="121" t="s">
        <v>78</v>
      </c>
      <c r="C22" s="108">
        <v>2000</v>
      </c>
      <c r="D22" s="109"/>
      <c r="E22" s="108">
        <v>2000</v>
      </c>
    </row>
    <row r="23" ht="31" customHeight="1" spans="1:5">
      <c r="A23" s="58" t="s">
        <v>79</v>
      </c>
      <c r="B23" s="121" t="s">
        <v>80</v>
      </c>
      <c r="C23" s="108">
        <v>1000</v>
      </c>
      <c r="D23" s="109"/>
      <c r="E23" s="108">
        <v>1000</v>
      </c>
    </row>
    <row r="24" ht="31" customHeight="1" spans="1:5">
      <c r="A24" s="58" t="s">
        <v>81</v>
      </c>
      <c r="B24" s="121" t="s">
        <v>82</v>
      </c>
      <c r="C24" s="108">
        <v>147.2227</v>
      </c>
      <c r="D24" s="108">
        <v>147.2227</v>
      </c>
      <c r="E24" s="93"/>
    </row>
    <row r="25" ht="31" customHeight="1" spans="1:5">
      <c r="A25" s="58" t="s">
        <v>83</v>
      </c>
      <c r="B25" s="121" t="s">
        <v>84</v>
      </c>
      <c r="C25" s="108">
        <v>147.2227</v>
      </c>
      <c r="D25" s="108">
        <v>147.2227</v>
      </c>
      <c r="E25" s="93"/>
    </row>
    <row r="26" ht="31" customHeight="1" spans="1:5">
      <c r="A26" s="58" t="s">
        <v>85</v>
      </c>
      <c r="B26" s="121" t="s">
        <v>86</v>
      </c>
      <c r="C26" s="108">
        <v>147.2227</v>
      </c>
      <c r="D26" s="108">
        <v>147.2227</v>
      </c>
      <c r="E26" s="93"/>
    </row>
    <row r="27" s="61" customFormat="1" ht="31" customHeight="1" spans="1:5">
      <c r="A27" s="122" t="s">
        <v>87</v>
      </c>
      <c r="B27" s="122"/>
      <c r="C27" s="100">
        <f>C7+C12+C16+C24</f>
        <v>5553.2241</v>
      </c>
      <c r="D27" s="100">
        <f>D7+D12+D16+D24</f>
        <v>1893.051</v>
      </c>
      <c r="E27" s="100">
        <f>E7+E12+E16+E24</f>
        <v>3660.17</v>
      </c>
    </row>
  </sheetData>
  <mergeCells count="6">
    <mergeCell ref="A3:E3"/>
    <mergeCell ref="A5:B5"/>
    <mergeCell ref="A27:B27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scale="67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A3" sqref="A3:F3"/>
    </sheetView>
  </sheetViews>
  <sheetFormatPr defaultColWidth="6" defaultRowHeight="11.25" outlineLevelCol="5"/>
  <cols>
    <col min="1" max="1" width="28.125" style="61" customWidth="1"/>
    <col min="2" max="2" width="14.875" style="61" customWidth="1"/>
    <col min="3" max="3" width="30.375" style="61" customWidth="1"/>
    <col min="4" max="4" width="15.375" style="61" customWidth="1"/>
    <col min="5" max="6" width="17.125" style="61" customWidth="1"/>
    <col min="7" max="16384" width="6.875" style="61" customWidth="1"/>
  </cols>
  <sheetData>
    <row r="1" ht="16.5" customHeight="1" spans="1:6">
      <c r="A1" s="63" t="s">
        <v>92</v>
      </c>
      <c r="B1" s="113"/>
      <c r="C1" s="113"/>
      <c r="D1" s="113"/>
      <c r="E1" s="113"/>
      <c r="F1" s="114"/>
    </row>
    <row r="2" ht="18.75" customHeight="1" spans="1:6">
      <c r="A2" s="115"/>
      <c r="B2" s="113"/>
      <c r="C2" s="113"/>
      <c r="D2" s="113"/>
      <c r="E2" s="113"/>
      <c r="F2" s="114"/>
    </row>
    <row r="3" ht="21" customHeight="1" spans="1:6">
      <c r="A3" s="77" t="s">
        <v>93</v>
      </c>
      <c r="B3" s="77"/>
      <c r="C3" s="77"/>
      <c r="D3" s="77"/>
      <c r="E3" s="77"/>
      <c r="F3" s="77"/>
    </row>
    <row r="4" ht="14.25" customHeight="1" spans="1:6">
      <c r="A4" s="116"/>
      <c r="B4" s="116"/>
      <c r="C4" s="116"/>
      <c r="D4" s="116"/>
      <c r="E4" s="116"/>
      <c r="F4" s="79" t="s">
        <v>2</v>
      </c>
    </row>
    <row r="5" ht="24" customHeight="1" spans="1:6">
      <c r="A5" s="130" t="s">
        <v>3</v>
      </c>
      <c r="B5" s="64"/>
      <c r="C5" s="130" t="s">
        <v>4</v>
      </c>
      <c r="D5" s="64"/>
      <c r="E5" s="64"/>
      <c r="F5" s="64"/>
    </row>
    <row r="6" ht="24" customHeight="1" spans="1:6">
      <c r="A6" s="130" t="s">
        <v>5</v>
      </c>
      <c r="B6" s="130" t="s">
        <v>6</v>
      </c>
      <c r="C6" s="64" t="s">
        <v>40</v>
      </c>
      <c r="D6" s="64" t="s">
        <v>6</v>
      </c>
      <c r="E6" s="64"/>
      <c r="F6" s="64"/>
    </row>
    <row r="7" ht="24" customHeight="1" spans="1:6">
      <c r="A7" s="64"/>
      <c r="B7" s="64"/>
      <c r="C7" s="64"/>
      <c r="D7" s="64" t="s">
        <v>94</v>
      </c>
      <c r="E7" s="64" t="s">
        <v>41</v>
      </c>
      <c r="F7" s="64" t="s">
        <v>95</v>
      </c>
    </row>
    <row r="8" ht="28.5" customHeight="1" spans="1:6">
      <c r="A8" s="68" t="s">
        <v>11</v>
      </c>
      <c r="B8" s="73">
        <v>5553.22</v>
      </c>
      <c r="C8" s="66" t="s">
        <v>12</v>
      </c>
      <c r="D8" s="66"/>
      <c r="E8" s="66"/>
      <c r="F8" s="73"/>
    </row>
    <row r="9" ht="28.5" customHeight="1" spans="1:6">
      <c r="A9" s="68" t="s">
        <v>13</v>
      </c>
      <c r="B9" s="73"/>
      <c r="C9" s="66" t="s">
        <v>14</v>
      </c>
      <c r="D9" s="66"/>
      <c r="E9" s="66"/>
      <c r="F9" s="73"/>
    </row>
    <row r="10" ht="28.5" customHeight="1" spans="1:6">
      <c r="A10" s="68"/>
      <c r="B10" s="68"/>
      <c r="C10" s="66" t="s">
        <v>16</v>
      </c>
      <c r="D10" s="66"/>
      <c r="E10" s="66"/>
      <c r="F10" s="73"/>
    </row>
    <row r="11" ht="28.5" customHeight="1" spans="1:6">
      <c r="A11" s="68"/>
      <c r="B11" s="68"/>
      <c r="C11" s="68" t="s">
        <v>18</v>
      </c>
      <c r="D11" s="68"/>
      <c r="E11" s="68"/>
      <c r="F11" s="73"/>
    </row>
    <row r="12" ht="28.5" customHeight="1" spans="1:6">
      <c r="A12" s="68"/>
      <c r="B12" s="68"/>
      <c r="C12" s="66" t="s">
        <v>19</v>
      </c>
      <c r="D12" s="66"/>
      <c r="E12" s="66"/>
      <c r="F12" s="73"/>
    </row>
    <row r="13" ht="28.5" customHeight="1" spans="1:6">
      <c r="A13" s="68"/>
      <c r="B13" s="68"/>
      <c r="C13" s="66" t="s">
        <v>20</v>
      </c>
      <c r="D13" s="66"/>
      <c r="E13" s="66"/>
      <c r="F13" s="73"/>
    </row>
    <row r="14" ht="28.5" customHeight="1" spans="1:6">
      <c r="A14" s="68"/>
      <c r="B14" s="68"/>
      <c r="C14" s="68" t="s">
        <v>21</v>
      </c>
      <c r="D14" s="68"/>
      <c r="E14" s="68"/>
      <c r="F14" s="68"/>
    </row>
    <row r="15" ht="28.5" customHeight="1" spans="1:6">
      <c r="A15" s="68"/>
      <c r="B15" s="68"/>
      <c r="C15" s="68" t="s">
        <v>22</v>
      </c>
      <c r="D15" s="68">
        <v>218.97</v>
      </c>
      <c r="E15" s="68">
        <v>218.97</v>
      </c>
      <c r="F15" s="68"/>
    </row>
    <row r="16" ht="28.5" customHeight="1" spans="1:6">
      <c r="A16" s="68"/>
      <c r="B16" s="68"/>
      <c r="C16" s="66" t="s">
        <v>23</v>
      </c>
      <c r="D16" s="66">
        <v>79.75</v>
      </c>
      <c r="E16" s="66">
        <v>79.75</v>
      </c>
      <c r="F16" s="68"/>
    </row>
    <row r="17" ht="28.5" customHeight="1" spans="1:6">
      <c r="A17" s="68"/>
      <c r="B17" s="68"/>
      <c r="C17" s="66" t="s">
        <v>24</v>
      </c>
      <c r="D17" s="66">
        <v>5107.28</v>
      </c>
      <c r="E17" s="66">
        <v>5107.28</v>
      </c>
      <c r="F17" s="68"/>
    </row>
    <row r="18" ht="28.5" customHeight="1" spans="1:6">
      <c r="A18" s="68"/>
      <c r="B18" s="68"/>
      <c r="C18" s="68" t="s">
        <v>25</v>
      </c>
      <c r="D18" s="68"/>
      <c r="E18" s="68"/>
      <c r="F18" s="68"/>
    </row>
    <row r="19" ht="28.5" customHeight="1" spans="1:6">
      <c r="A19" s="68"/>
      <c r="B19" s="68"/>
      <c r="C19" s="68" t="s">
        <v>26</v>
      </c>
      <c r="D19" s="68"/>
      <c r="E19" s="68"/>
      <c r="F19" s="68"/>
    </row>
    <row r="20" ht="28.5" customHeight="1" spans="1:6">
      <c r="A20" s="68"/>
      <c r="B20" s="68"/>
      <c r="C20" s="68" t="s">
        <v>27</v>
      </c>
      <c r="D20" s="68"/>
      <c r="E20" s="68"/>
      <c r="F20" s="68"/>
    </row>
    <row r="21" ht="28.5" customHeight="1" spans="1:6">
      <c r="A21" s="68"/>
      <c r="B21" s="68"/>
      <c r="C21" s="68" t="s">
        <v>28</v>
      </c>
      <c r="D21" s="68"/>
      <c r="E21" s="68"/>
      <c r="F21" s="68"/>
    </row>
    <row r="22" ht="28.5" customHeight="1" spans="1:6">
      <c r="A22" s="68"/>
      <c r="B22" s="68"/>
      <c r="C22" s="68" t="s">
        <v>29</v>
      </c>
      <c r="D22" s="68"/>
      <c r="E22" s="68"/>
      <c r="F22" s="68"/>
    </row>
    <row r="23" ht="28.5" customHeight="1" spans="1:6">
      <c r="A23" s="68"/>
      <c r="B23" s="68"/>
      <c r="C23" s="68" t="s">
        <v>30</v>
      </c>
      <c r="D23" s="68"/>
      <c r="E23" s="68"/>
      <c r="F23" s="68"/>
    </row>
    <row r="24" ht="28.5" customHeight="1" spans="1:6">
      <c r="A24" s="68"/>
      <c r="B24" s="68"/>
      <c r="C24" s="68" t="s">
        <v>31</v>
      </c>
      <c r="D24" s="68"/>
      <c r="E24" s="68"/>
      <c r="F24" s="68"/>
    </row>
    <row r="25" ht="28.5" customHeight="1" spans="1:6">
      <c r="A25" s="68"/>
      <c r="B25" s="68"/>
      <c r="C25" s="68" t="s">
        <v>32</v>
      </c>
      <c r="D25" s="68">
        <v>147.22</v>
      </c>
      <c r="E25" s="68">
        <v>147.22</v>
      </c>
      <c r="F25" s="68"/>
    </row>
    <row r="26" ht="28.5" customHeight="1" spans="1:6">
      <c r="A26" s="68"/>
      <c r="B26" s="68"/>
      <c r="C26" s="68" t="s">
        <v>33</v>
      </c>
      <c r="D26" s="68"/>
      <c r="E26" s="68"/>
      <c r="F26" s="68"/>
    </row>
    <row r="27" ht="28.5" customHeight="1" spans="1:6">
      <c r="A27" s="68"/>
      <c r="B27" s="68"/>
      <c r="C27" s="68" t="s">
        <v>34</v>
      </c>
      <c r="D27" s="68"/>
      <c r="E27" s="68"/>
      <c r="F27" s="68"/>
    </row>
    <row r="28" ht="28.5" customHeight="1" spans="1:6">
      <c r="A28" s="68"/>
      <c r="B28" s="68"/>
      <c r="C28" s="68" t="s">
        <v>35</v>
      </c>
      <c r="D28" s="68"/>
      <c r="E28" s="68"/>
      <c r="F28" s="68"/>
    </row>
    <row r="29" ht="28.5" customHeight="1" spans="1:6">
      <c r="A29" s="64" t="s">
        <v>36</v>
      </c>
      <c r="B29" s="73">
        <v>5553.22</v>
      </c>
      <c r="C29" s="64" t="s">
        <v>37</v>
      </c>
      <c r="D29" s="81">
        <f>SUM(D8:D28)</f>
        <v>5553.22</v>
      </c>
      <c r="E29" s="81">
        <f>SUM(E8:E28)</f>
        <v>5553.22</v>
      </c>
      <c r="F29" s="68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scale="75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I31" sqref="I31"/>
    </sheetView>
  </sheetViews>
  <sheetFormatPr defaultColWidth="6" defaultRowHeight="11.25"/>
  <cols>
    <col min="1" max="1" width="18.125" style="61" customWidth="1"/>
    <col min="2" max="2" width="37.5" style="61" customWidth="1"/>
    <col min="3" max="8" width="10" style="61" customWidth="1"/>
    <col min="9" max="11" width="10.875" style="61" customWidth="1"/>
    <col min="12" max="16384" width="6.875" style="61" customWidth="1"/>
  </cols>
  <sheetData>
    <row r="1" ht="16.5" customHeight="1" spans="1:11">
      <c r="A1" s="44" t="s">
        <v>96</v>
      </c>
      <c r="B1" s="45"/>
      <c r="C1" s="45"/>
      <c r="D1" s="45"/>
      <c r="E1" s="45"/>
      <c r="F1" s="45"/>
      <c r="G1" s="45"/>
      <c r="H1" s="45"/>
      <c r="I1" s="71"/>
      <c r="J1" s="71"/>
      <c r="K1" s="71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1"/>
      <c r="J2" s="71"/>
      <c r="K2" s="71"/>
    </row>
    <row r="3" ht="29.25" customHeight="1" spans="1:11">
      <c r="A3" s="62" t="s">
        <v>97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97"/>
      <c r="B4" s="97"/>
      <c r="C4" s="97"/>
      <c r="D4" s="97"/>
      <c r="E4" s="97"/>
      <c r="F4" s="97"/>
      <c r="G4" s="97"/>
      <c r="H4" s="97"/>
      <c r="I4" s="97"/>
      <c r="J4" s="72" t="s">
        <v>2</v>
      </c>
      <c r="K4" s="72"/>
    </row>
    <row r="5" ht="26.25" customHeight="1" spans="1:11">
      <c r="A5" s="64" t="s">
        <v>40</v>
      </c>
      <c r="B5" s="64"/>
      <c r="C5" s="64" t="s">
        <v>98</v>
      </c>
      <c r="D5" s="64"/>
      <c r="E5" s="64"/>
      <c r="F5" s="64" t="s">
        <v>99</v>
      </c>
      <c r="G5" s="64"/>
      <c r="H5" s="64"/>
      <c r="I5" s="64" t="s">
        <v>100</v>
      </c>
      <c r="J5" s="64"/>
      <c r="K5" s="64"/>
    </row>
    <row r="6" s="60" customFormat="1" ht="30.75" customHeight="1" spans="1:11">
      <c r="A6" s="64" t="s">
        <v>45</v>
      </c>
      <c r="B6" s="64" t="s">
        <v>46</v>
      </c>
      <c r="C6" s="64" t="s">
        <v>87</v>
      </c>
      <c r="D6" s="64" t="s">
        <v>90</v>
      </c>
      <c r="E6" s="64" t="s">
        <v>91</v>
      </c>
      <c r="F6" s="64" t="s">
        <v>87</v>
      </c>
      <c r="G6" s="64" t="s">
        <v>90</v>
      </c>
      <c r="H6" s="64" t="s">
        <v>91</v>
      </c>
      <c r="I6" s="64" t="s">
        <v>87</v>
      </c>
      <c r="J6" s="64" t="s">
        <v>90</v>
      </c>
      <c r="K6" s="64" t="s">
        <v>91</v>
      </c>
    </row>
    <row r="7" s="60" customFormat="1" ht="30.75" customHeight="1" spans="1:11">
      <c r="A7" s="98" t="s">
        <v>47</v>
      </c>
      <c r="B7" s="66" t="s">
        <v>48</v>
      </c>
      <c r="C7" s="99">
        <v>249.57</v>
      </c>
      <c r="D7" s="99">
        <v>249.57</v>
      </c>
      <c r="E7" s="66"/>
      <c r="F7" s="100">
        <v>218.9726</v>
      </c>
      <c r="G7" s="101">
        <v>218.9726</v>
      </c>
      <c r="H7" s="66"/>
      <c r="I7" s="112">
        <f>J7+K7</f>
        <v>-12.26</v>
      </c>
      <c r="J7" s="112">
        <v>-12.26</v>
      </c>
      <c r="K7" s="106"/>
    </row>
    <row r="8" s="60" customFormat="1" ht="30.75" customHeight="1" spans="1:11">
      <c r="A8" s="98" t="s">
        <v>49</v>
      </c>
      <c r="B8" s="66" t="s">
        <v>101</v>
      </c>
      <c r="C8" s="99">
        <v>249.57</v>
      </c>
      <c r="D8" s="99">
        <v>249.57</v>
      </c>
      <c r="E8" s="66"/>
      <c r="F8" s="100">
        <v>218.9726</v>
      </c>
      <c r="G8" s="101">
        <v>218.9726</v>
      </c>
      <c r="H8" s="66"/>
      <c r="I8" s="112">
        <f t="shared" ref="I8:I30" si="0">J8+K8</f>
        <v>-12.26</v>
      </c>
      <c r="J8" s="112">
        <v>-12.26</v>
      </c>
      <c r="K8" s="106"/>
    </row>
    <row r="9" s="60" customFormat="1" ht="30.75" customHeight="1" spans="1:11">
      <c r="A9" s="102" t="s">
        <v>51</v>
      </c>
      <c r="B9" s="103" t="s">
        <v>52</v>
      </c>
      <c r="C9" s="99"/>
      <c r="D9" s="99"/>
      <c r="E9" s="66"/>
      <c r="F9" s="100">
        <v>22.248</v>
      </c>
      <c r="G9" s="101">
        <v>22.248</v>
      </c>
      <c r="H9" s="66"/>
      <c r="I9" s="112">
        <f t="shared" si="0"/>
        <v>0</v>
      </c>
      <c r="J9" s="112"/>
      <c r="K9" s="106"/>
    </row>
    <row r="10" s="60" customFormat="1" ht="30.75" customHeight="1" spans="1:11">
      <c r="A10" s="98" t="s">
        <v>53</v>
      </c>
      <c r="B10" s="66" t="s">
        <v>102</v>
      </c>
      <c r="C10" s="99">
        <v>249.57</v>
      </c>
      <c r="D10" s="99">
        <v>249.57</v>
      </c>
      <c r="E10" s="66"/>
      <c r="F10" s="100">
        <v>196.2969</v>
      </c>
      <c r="G10" s="101">
        <v>196.2969</v>
      </c>
      <c r="H10" s="66"/>
      <c r="I10" s="112">
        <f t="shared" si="0"/>
        <v>-21.34</v>
      </c>
      <c r="J10" s="112">
        <v>-21.34</v>
      </c>
      <c r="K10" s="106"/>
    </row>
    <row r="11" s="60" customFormat="1" ht="30.75" customHeight="1" spans="1:11">
      <c r="A11" s="102" t="s">
        <v>55</v>
      </c>
      <c r="B11" s="103" t="s">
        <v>56</v>
      </c>
      <c r="C11" s="99"/>
      <c r="D11" s="99"/>
      <c r="E11" s="66"/>
      <c r="F11" s="104">
        <v>0.4277</v>
      </c>
      <c r="G11" s="104">
        <v>0.4277</v>
      </c>
      <c r="H11" s="66"/>
      <c r="I11" s="112">
        <f t="shared" si="0"/>
        <v>0</v>
      </c>
      <c r="J11" s="112"/>
      <c r="K11" s="106"/>
    </row>
    <row r="12" s="60" customFormat="1" ht="30.75" customHeight="1" spans="1:11">
      <c r="A12" s="105">
        <v>210</v>
      </c>
      <c r="B12" s="66" t="s">
        <v>58</v>
      </c>
      <c r="C12" s="99">
        <v>77.1</v>
      </c>
      <c r="D12" s="99">
        <v>77.1</v>
      </c>
      <c r="E12" s="66"/>
      <c r="F12" s="101">
        <v>79.7457</v>
      </c>
      <c r="G12" s="101">
        <v>79.7457</v>
      </c>
      <c r="H12" s="66"/>
      <c r="I12" s="112">
        <f t="shared" si="0"/>
        <v>3.43</v>
      </c>
      <c r="J12" s="112">
        <v>3.43</v>
      </c>
      <c r="K12" s="106"/>
    </row>
    <row r="13" s="60" customFormat="1" ht="30.75" customHeight="1" spans="1:11">
      <c r="A13" s="105">
        <v>21011</v>
      </c>
      <c r="B13" s="67" t="s">
        <v>103</v>
      </c>
      <c r="C13" s="106">
        <v>77.1</v>
      </c>
      <c r="D13" s="106">
        <v>77.1</v>
      </c>
      <c r="E13" s="107"/>
      <c r="F13" s="100">
        <v>79.7457</v>
      </c>
      <c r="G13" s="101">
        <v>79.7457</v>
      </c>
      <c r="H13" s="107"/>
      <c r="I13" s="112">
        <f t="shared" si="0"/>
        <v>3.43</v>
      </c>
      <c r="J13" s="112">
        <v>3.43</v>
      </c>
      <c r="K13" s="106"/>
    </row>
    <row r="14" customFormat="1" ht="30.75" customHeight="1" spans="1:11">
      <c r="A14" s="105">
        <v>2101101</v>
      </c>
      <c r="B14" s="68" t="s">
        <v>104</v>
      </c>
      <c r="C14" s="106">
        <v>4.45</v>
      </c>
      <c r="D14" s="106">
        <v>4.45</v>
      </c>
      <c r="E14" s="68"/>
      <c r="F14" s="100">
        <v>4.3065</v>
      </c>
      <c r="G14" s="101">
        <v>4.3065</v>
      </c>
      <c r="H14" s="68"/>
      <c r="I14" s="112">
        <f t="shared" si="0"/>
        <v>-3.14</v>
      </c>
      <c r="J14" s="112">
        <v>-3.14</v>
      </c>
      <c r="K14" s="106"/>
    </row>
    <row r="15" ht="30.75" customHeight="1" spans="1:11">
      <c r="A15" s="105">
        <v>2101102</v>
      </c>
      <c r="B15" s="66" t="s">
        <v>105</v>
      </c>
      <c r="C15" s="106">
        <v>70.42</v>
      </c>
      <c r="D15" s="106">
        <v>70.42</v>
      </c>
      <c r="E15" s="66"/>
      <c r="F15" s="100">
        <v>75.4392</v>
      </c>
      <c r="G15" s="101">
        <v>75.4392</v>
      </c>
      <c r="H15" s="66"/>
      <c r="I15" s="112">
        <f t="shared" si="0"/>
        <v>7.12</v>
      </c>
      <c r="J15" s="112">
        <v>7.12</v>
      </c>
      <c r="K15" s="106"/>
    </row>
    <row r="16" ht="30.75" customHeight="1" spans="1:11">
      <c r="A16" s="105">
        <v>2101103</v>
      </c>
      <c r="B16" s="68" t="s">
        <v>106</v>
      </c>
      <c r="C16" s="106">
        <v>2.23</v>
      </c>
      <c r="D16" s="106">
        <v>2.23</v>
      </c>
      <c r="E16" s="66"/>
      <c r="G16" s="66"/>
      <c r="H16" s="66"/>
      <c r="I16" s="112">
        <f t="shared" si="0"/>
        <v>0</v>
      </c>
      <c r="J16" s="112"/>
      <c r="K16" s="106"/>
    </row>
    <row r="17" ht="30.75" customHeight="1" spans="1:11">
      <c r="A17" s="105">
        <v>211</v>
      </c>
      <c r="B17" s="66" t="s">
        <v>66</v>
      </c>
      <c r="C17" s="101">
        <v>2129.95</v>
      </c>
      <c r="D17" s="101">
        <v>1607.83</v>
      </c>
      <c r="E17" s="64">
        <v>522.12</v>
      </c>
      <c r="F17" s="100">
        <v>5107.2831</v>
      </c>
      <c r="G17" s="101">
        <v>1447.11</v>
      </c>
      <c r="H17" s="64">
        <v>3660.17</v>
      </c>
      <c r="I17" s="112">
        <v>139.78</v>
      </c>
      <c r="J17" s="112">
        <v>-10</v>
      </c>
      <c r="K17" s="106">
        <v>601.02</v>
      </c>
    </row>
    <row r="18" ht="32" customHeight="1" spans="1:11">
      <c r="A18" s="105">
        <v>21101</v>
      </c>
      <c r="B18" s="66" t="s">
        <v>107</v>
      </c>
      <c r="C18" s="101">
        <v>538.93</v>
      </c>
      <c r="D18" s="101">
        <v>117.33</v>
      </c>
      <c r="E18" s="64">
        <v>421.6</v>
      </c>
      <c r="F18" s="100">
        <v>510.7894</v>
      </c>
      <c r="G18" s="101">
        <v>100.4</v>
      </c>
      <c r="H18" s="64">
        <v>410.39</v>
      </c>
      <c r="I18" s="112">
        <v>-5.22</v>
      </c>
      <c r="J18" s="112">
        <v>-14.43</v>
      </c>
      <c r="K18" s="106">
        <f>(H18-E18)/E18*100%</f>
        <v>-0.0265891840607211</v>
      </c>
    </row>
    <row r="19" ht="32" customHeight="1" spans="1:11">
      <c r="A19" s="105">
        <v>2110101</v>
      </c>
      <c r="B19" s="66" t="s">
        <v>108</v>
      </c>
      <c r="C19" s="101">
        <v>538.93</v>
      </c>
      <c r="D19" s="101">
        <v>117.33</v>
      </c>
      <c r="E19" s="64">
        <v>421.6</v>
      </c>
      <c r="F19" s="101">
        <v>510.7894</v>
      </c>
      <c r="G19" s="101">
        <v>100.4</v>
      </c>
      <c r="H19" s="64">
        <v>410.39</v>
      </c>
      <c r="I19" s="112">
        <v>-5.22</v>
      </c>
      <c r="J19" s="112">
        <v>-14.43</v>
      </c>
      <c r="K19" s="106">
        <f>(H19-E19)/E19*100%</f>
        <v>-0.0265891840607211</v>
      </c>
    </row>
    <row r="20" ht="32" customHeight="1" spans="1:11">
      <c r="A20" s="105">
        <v>21102</v>
      </c>
      <c r="B20" s="66" t="s">
        <v>109</v>
      </c>
      <c r="C20" s="101">
        <v>1591.02</v>
      </c>
      <c r="D20" s="101">
        <v>1490.5</v>
      </c>
      <c r="E20" s="64">
        <v>100.52</v>
      </c>
      <c r="F20" s="101">
        <v>1596.4937</v>
      </c>
      <c r="G20" s="101">
        <v>1346.71</v>
      </c>
      <c r="H20" s="64">
        <v>249.78</v>
      </c>
      <c r="I20" s="112">
        <v>0.34</v>
      </c>
      <c r="J20" s="112">
        <v>-9.64</v>
      </c>
      <c r="K20" s="106">
        <v>148.49</v>
      </c>
    </row>
    <row r="21" ht="32" customHeight="1" spans="1:11">
      <c r="A21" s="105">
        <v>2110299</v>
      </c>
      <c r="B21" s="66" t="s">
        <v>110</v>
      </c>
      <c r="C21" s="101">
        <v>1591.02</v>
      </c>
      <c r="D21" s="101">
        <v>1490.5</v>
      </c>
      <c r="E21" s="64">
        <v>100.52</v>
      </c>
      <c r="F21" s="101">
        <v>1596.4937</v>
      </c>
      <c r="G21" s="101">
        <v>1346.71</v>
      </c>
      <c r="H21" s="64">
        <v>249.78</v>
      </c>
      <c r="I21" s="112">
        <v>0.34</v>
      </c>
      <c r="J21" s="112">
        <v>-9.64</v>
      </c>
      <c r="K21" s="106">
        <v>148.49</v>
      </c>
    </row>
    <row r="22" ht="32" customHeight="1" spans="1:11">
      <c r="A22" s="105">
        <v>21103</v>
      </c>
      <c r="B22" s="68" t="s">
        <v>111</v>
      </c>
      <c r="C22" s="106"/>
      <c r="D22" s="106"/>
      <c r="E22" s="68"/>
      <c r="F22" s="108">
        <v>3000</v>
      </c>
      <c r="G22" s="109"/>
      <c r="H22" s="108">
        <v>3000</v>
      </c>
      <c r="I22" s="112">
        <f t="shared" si="0"/>
        <v>0</v>
      </c>
      <c r="J22" s="112"/>
      <c r="K22" s="106"/>
    </row>
    <row r="23" ht="32" customHeight="1" spans="1:11">
      <c r="A23" s="105">
        <v>2110301</v>
      </c>
      <c r="B23" s="68" t="s">
        <v>112</v>
      </c>
      <c r="C23" s="106"/>
      <c r="D23" s="106"/>
      <c r="E23" s="68"/>
      <c r="F23" s="108">
        <v>2000</v>
      </c>
      <c r="G23" s="109"/>
      <c r="H23" s="108">
        <v>2000</v>
      </c>
      <c r="I23" s="112">
        <f t="shared" si="0"/>
        <v>0</v>
      </c>
      <c r="J23" s="112"/>
      <c r="K23" s="106"/>
    </row>
    <row r="24" ht="32" customHeight="1" spans="1:11">
      <c r="A24" s="105">
        <v>2110302</v>
      </c>
      <c r="B24" s="68" t="s">
        <v>113</v>
      </c>
      <c r="C24" s="106"/>
      <c r="D24" s="106"/>
      <c r="E24" s="68"/>
      <c r="F24" s="108">
        <v>1000</v>
      </c>
      <c r="G24" s="109"/>
      <c r="H24" s="108">
        <v>1000</v>
      </c>
      <c r="I24" s="112">
        <f t="shared" si="0"/>
        <v>0</v>
      </c>
      <c r="J24" s="112"/>
      <c r="K24" s="106"/>
    </row>
    <row r="25" ht="32" customHeight="1" spans="1:11">
      <c r="A25" s="105">
        <v>212</v>
      </c>
      <c r="B25" s="68" t="s">
        <v>114</v>
      </c>
      <c r="C25" s="106"/>
      <c r="D25" s="106"/>
      <c r="E25" s="68"/>
      <c r="F25" s="109"/>
      <c r="G25" s="109"/>
      <c r="H25" s="109"/>
      <c r="I25" s="112">
        <f t="shared" si="0"/>
        <v>0</v>
      </c>
      <c r="J25" s="112"/>
      <c r="K25" s="106"/>
    </row>
    <row r="26" ht="32" customHeight="1" spans="1:11">
      <c r="A26" s="105">
        <v>21203</v>
      </c>
      <c r="B26" s="68" t="s">
        <v>115</v>
      </c>
      <c r="C26" s="106"/>
      <c r="D26" s="106"/>
      <c r="E26" s="68"/>
      <c r="F26" s="109"/>
      <c r="G26" s="109"/>
      <c r="H26" s="109"/>
      <c r="I26" s="112">
        <f t="shared" si="0"/>
        <v>0</v>
      </c>
      <c r="J26" s="112"/>
      <c r="K26" s="106"/>
    </row>
    <row r="27" ht="32" customHeight="1" spans="1:11">
      <c r="A27" s="105">
        <v>21230303</v>
      </c>
      <c r="B27" s="68" t="s">
        <v>116</v>
      </c>
      <c r="C27" s="106"/>
      <c r="D27" s="106"/>
      <c r="E27" s="68"/>
      <c r="F27" s="109"/>
      <c r="G27" s="109"/>
      <c r="H27" s="109"/>
      <c r="I27" s="112">
        <f t="shared" si="0"/>
        <v>0</v>
      </c>
      <c r="J27" s="112"/>
      <c r="K27" s="106"/>
    </row>
    <row r="28" ht="32" customHeight="1" spans="1:11">
      <c r="A28" s="105">
        <v>221</v>
      </c>
      <c r="B28" s="66" t="s">
        <v>82</v>
      </c>
      <c r="C28" s="106">
        <v>99.83</v>
      </c>
      <c r="D28" s="106">
        <v>99.83</v>
      </c>
      <c r="E28" s="68"/>
      <c r="F28" s="108">
        <v>147.2227</v>
      </c>
      <c r="G28" s="108">
        <v>147.2227</v>
      </c>
      <c r="H28" s="109"/>
      <c r="I28" s="112">
        <v>47.47</v>
      </c>
      <c r="J28" s="112">
        <v>47.47</v>
      </c>
      <c r="K28" s="106"/>
    </row>
    <row r="29" ht="32" customHeight="1" spans="1:11">
      <c r="A29" s="105">
        <v>22102</v>
      </c>
      <c r="B29" s="66" t="s">
        <v>117</v>
      </c>
      <c r="C29" s="106">
        <v>99.83</v>
      </c>
      <c r="D29" s="106">
        <v>99.83</v>
      </c>
      <c r="E29" s="68"/>
      <c r="F29" s="108">
        <v>147.2227</v>
      </c>
      <c r="G29" s="108">
        <v>147.2227</v>
      </c>
      <c r="H29" s="109"/>
      <c r="I29" s="112">
        <v>47.47</v>
      </c>
      <c r="J29" s="112">
        <v>47.47</v>
      </c>
      <c r="K29" s="106"/>
    </row>
    <row r="30" ht="32" customHeight="1" spans="1:11">
      <c r="A30" s="105">
        <v>2210201</v>
      </c>
      <c r="B30" s="66" t="s">
        <v>118</v>
      </c>
      <c r="C30" s="106">
        <v>99.83</v>
      </c>
      <c r="D30" s="106">
        <v>99.83</v>
      </c>
      <c r="E30" s="68"/>
      <c r="F30" s="108">
        <v>147.2227</v>
      </c>
      <c r="G30" s="108">
        <v>147.2227</v>
      </c>
      <c r="H30" s="109"/>
      <c r="I30" s="112">
        <v>47.47</v>
      </c>
      <c r="J30" s="112">
        <v>47.47</v>
      </c>
      <c r="K30" s="106"/>
    </row>
    <row r="31" s="61" customFormat="1" ht="30.75" customHeight="1" spans="1:11">
      <c r="A31" s="110" t="s">
        <v>87</v>
      </c>
      <c r="B31" s="111"/>
      <c r="C31" s="100">
        <f t="shared" ref="C31:K31" si="1">C7+C17+C12+C25+C28</f>
        <v>2556.45</v>
      </c>
      <c r="D31" s="100">
        <f t="shared" si="1"/>
        <v>2034.33</v>
      </c>
      <c r="E31" s="100">
        <f t="shared" si="1"/>
        <v>522.12</v>
      </c>
      <c r="F31" s="100">
        <f t="shared" si="1"/>
        <v>5553.2241</v>
      </c>
      <c r="G31" s="100">
        <f t="shared" si="1"/>
        <v>1893.051</v>
      </c>
      <c r="H31" s="100">
        <f t="shared" si="1"/>
        <v>3660.17</v>
      </c>
      <c r="I31" s="100">
        <f t="shared" si="1"/>
        <v>178.42</v>
      </c>
      <c r="J31" s="100">
        <f t="shared" si="1"/>
        <v>28.64</v>
      </c>
      <c r="K31" s="100">
        <f t="shared" si="1"/>
        <v>601.02</v>
      </c>
    </row>
  </sheetData>
  <mergeCells count="7">
    <mergeCell ref="A3:K3"/>
    <mergeCell ref="J4:K4"/>
    <mergeCell ref="A5:B5"/>
    <mergeCell ref="C5:E5"/>
    <mergeCell ref="F5:H5"/>
    <mergeCell ref="I5:K5"/>
    <mergeCell ref="A31:B31"/>
  </mergeCells>
  <printOptions horizontalCentered="1"/>
  <pageMargins left="0.590277777777778" right="0.590277777777778" top="0.786805555555556" bottom="0.590277777777778" header="0.511805555555556" footer="0.511805555555556"/>
  <pageSetup paperSize="9" scale="7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13" workbookViewId="0">
      <selection activeCell="B58" sqref="B58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8" t="s">
        <v>119</v>
      </c>
      <c r="B1" s="89"/>
      <c r="C1" s="89"/>
    </row>
    <row r="2" ht="44.25" customHeight="1" spans="1:5">
      <c r="A2" s="90" t="s">
        <v>120</v>
      </c>
      <c r="B2" s="90"/>
      <c r="C2" s="90"/>
      <c r="D2" s="91"/>
      <c r="E2" s="91"/>
    </row>
    <row r="3" ht="20.25" customHeight="1" spans="3:3">
      <c r="C3" s="92" t="s">
        <v>2</v>
      </c>
    </row>
    <row r="4" ht="22.5" customHeight="1" spans="1:3">
      <c r="A4" s="93" t="s">
        <v>121</v>
      </c>
      <c r="B4" s="93" t="s">
        <v>6</v>
      </c>
      <c r="C4" s="93" t="s">
        <v>122</v>
      </c>
    </row>
    <row r="5" ht="22.5" customHeight="1" spans="1:3">
      <c r="A5" s="94" t="s">
        <v>123</v>
      </c>
      <c r="B5" s="94">
        <v>1737.83</v>
      </c>
      <c r="C5" s="94"/>
    </row>
    <row r="6" ht="22.5" customHeight="1" spans="1:3">
      <c r="A6" s="94" t="s">
        <v>124</v>
      </c>
      <c r="B6" s="94">
        <v>726.42</v>
      </c>
      <c r="C6" s="94"/>
    </row>
    <row r="7" ht="22.5" customHeight="1" spans="1:3">
      <c r="A7" s="94" t="s">
        <v>125</v>
      </c>
      <c r="B7" s="94">
        <v>124.21</v>
      </c>
      <c r="C7" s="94"/>
    </row>
    <row r="8" ht="22.5" customHeight="1" spans="1:3">
      <c r="A8" s="94" t="s">
        <v>126</v>
      </c>
      <c r="B8" s="94">
        <v>60.12</v>
      </c>
      <c r="C8" s="94"/>
    </row>
    <row r="9" ht="22.5" customHeight="1" spans="1:3">
      <c r="A9" s="94" t="s">
        <v>127</v>
      </c>
      <c r="B9" s="94">
        <v>396.53</v>
      </c>
      <c r="C9" s="94"/>
    </row>
    <row r="10" ht="22.5" customHeight="1" spans="1:3">
      <c r="A10" s="94" t="s">
        <v>128</v>
      </c>
      <c r="B10" s="95">
        <v>196.3</v>
      </c>
      <c r="C10" s="94"/>
    </row>
    <row r="11" ht="22.5" customHeight="1" spans="1:3">
      <c r="A11" s="94" t="s">
        <v>129</v>
      </c>
      <c r="B11" s="94">
        <v>0.43</v>
      </c>
      <c r="C11" s="94"/>
    </row>
    <row r="12" ht="22.5" customHeight="1" spans="1:3">
      <c r="A12" s="94" t="s">
        <v>130</v>
      </c>
      <c r="B12" s="94">
        <v>79.75</v>
      </c>
      <c r="C12" s="94"/>
    </row>
    <row r="13" ht="22.5" customHeight="1" spans="1:3">
      <c r="A13" s="94" t="s">
        <v>131</v>
      </c>
      <c r="B13" s="95">
        <v>1.99</v>
      </c>
      <c r="C13" s="94"/>
    </row>
    <row r="14" ht="22.5" customHeight="1" spans="1:3">
      <c r="A14" s="94" t="s">
        <v>132</v>
      </c>
      <c r="B14" s="95">
        <v>3.97</v>
      </c>
      <c r="C14" s="94"/>
    </row>
    <row r="15" ht="22.5" customHeight="1" spans="1:3">
      <c r="A15" s="94" t="s">
        <v>86</v>
      </c>
      <c r="B15" s="95">
        <v>147.22</v>
      </c>
      <c r="C15" s="94"/>
    </row>
    <row r="16" ht="22.5" customHeight="1" spans="1:3">
      <c r="A16" s="94" t="s">
        <v>133</v>
      </c>
      <c r="B16" s="95">
        <v>0.89</v>
      </c>
      <c r="C16" s="94"/>
    </row>
    <row r="17" ht="22.5" customHeight="1" spans="1:3">
      <c r="A17" s="94" t="s">
        <v>134</v>
      </c>
      <c r="B17" s="95">
        <v>129.59</v>
      </c>
      <c r="C17" s="94"/>
    </row>
    <row r="18" ht="22.5" customHeight="1" spans="1:3">
      <c r="A18" s="94" t="s">
        <v>135</v>
      </c>
      <c r="B18" s="95"/>
      <c r="C18" s="94"/>
    </row>
    <row r="19" ht="22.5" customHeight="1" spans="1:3">
      <c r="A19" s="94" t="s">
        <v>136</v>
      </c>
      <c r="B19" s="95"/>
      <c r="C19" s="94"/>
    </row>
    <row r="20" ht="22.5" customHeight="1" spans="1:3">
      <c r="A20" s="94" t="s">
        <v>137</v>
      </c>
      <c r="B20" s="95"/>
      <c r="C20" s="94"/>
    </row>
    <row r="21" ht="22.5" customHeight="1" spans="1:3">
      <c r="A21" s="94" t="s">
        <v>138</v>
      </c>
      <c r="B21" s="95"/>
      <c r="C21" s="94"/>
    </row>
    <row r="22" ht="22.5" customHeight="1" spans="1:3">
      <c r="A22" s="94" t="s">
        <v>139</v>
      </c>
      <c r="B22" s="95">
        <v>3</v>
      </c>
      <c r="C22" s="94"/>
    </row>
    <row r="23" ht="22.5" customHeight="1" spans="1:3">
      <c r="A23" s="94" t="s">
        <v>140</v>
      </c>
      <c r="B23" s="95">
        <v>10</v>
      </c>
      <c r="C23" s="94"/>
    </row>
    <row r="24" ht="22.5" customHeight="1" spans="1:3">
      <c r="A24" s="94" t="s">
        <v>141</v>
      </c>
      <c r="B24" s="95">
        <v>8</v>
      </c>
      <c r="C24" s="94"/>
    </row>
    <row r="25" ht="22.5" customHeight="1" spans="1:3">
      <c r="A25" s="94" t="s">
        <v>142</v>
      </c>
      <c r="B25" s="95"/>
      <c r="C25" s="94"/>
    </row>
    <row r="26" ht="22.5" customHeight="1" spans="1:3">
      <c r="A26" s="94" t="s">
        <v>143</v>
      </c>
      <c r="B26" s="95"/>
      <c r="C26" s="94"/>
    </row>
    <row r="27" ht="22.5" customHeight="1" spans="1:3">
      <c r="A27" s="94" t="s">
        <v>144</v>
      </c>
      <c r="B27" s="95"/>
      <c r="C27" s="94"/>
    </row>
    <row r="28" ht="22.5" customHeight="1" spans="1:3">
      <c r="A28" s="94" t="s">
        <v>145</v>
      </c>
      <c r="B28" s="95"/>
      <c r="C28" s="94"/>
    </row>
    <row r="29" ht="22.5" customHeight="1" spans="1:3">
      <c r="A29" s="94" t="s">
        <v>146</v>
      </c>
      <c r="B29" s="95">
        <v>4</v>
      </c>
      <c r="C29" s="94"/>
    </row>
    <row r="30" ht="22.5" customHeight="1" spans="1:3">
      <c r="A30" s="94" t="s">
        <v>147</v>
      </c>
      <c r="B30" s="95"/>
      <c r="C30" s="94"/>
    </row>
    <row r="31" ht="22.5" customHeight="1" spans="1:3">
      <c r="A31" s="94" t="s">
        <v>148</v>
      </c>
      <c r="B31" s="95"/>
      <c r="C31" s="94"/>
    </row>
    <row r="32" ht="22.5" customHeight="1" spans="1:3">
      <c r="A32" s="94" t="s">
        <v>149</v>
      </c>
      <c r="B32" s="95"/>
      <c r="C32" s="94"/>
    </row>
    <row r="33" ht="22.5" customHeight="1" spans="1:3">
      <c r="A33" s="94" t="s">
        <v>150</v>
      </c>
      <c r="B33" s="95"/>
      <c r="C33" s="94"/>
    </row>
    <row r="34" ht="22.5" customHeight="1" spans="1:3">
      <c r="A34" s="94" t="s">
        <v>151</v>
      </c>
      <c r="B34" s="95"/>
      <c r="C34" s="94"/>
    </row>
    <row r="35" ht="22.5" customHeight="1" spans="1:3">
      <c r="A35" s="94" t="s">
        <v>152</v>
      </c>
      <c r="B35" s="95"/>
      <c r="C35" s="94"/>
    </row>
    <row r="36" ht="22.5" customHeight="1" spans="1:3">
      <c r="A36" s="94" t="s">
        <v>153</v>
      </c>
      <c r="B36" s="95"/>
      <c r="C36" s="94"/>
    </row>
    <row r="37" ht="22.5" customHeight="1" spans="1:3">
      <c r="A37" s="94" t="s">
        <v>154</v>
      </c>
      <c r="B37" s="95"/>
      <c r="C37" s="94"/>
    </row>
    <row r="38" ht="22.5" customHeight="1" spans="1:3">
      <c r="A38" s="94" t="s">
        <v>155</v>
      </c>
      <c r="B38" s="95"/>
      <c r="C38" s="94"/>
    </row>
    <row r="39" ht="22.5" customHeight="1" spans="1:3">
      <c r="A39" s="94" t="s">
        <v>156</v>
      </c>
      <c r="B39" s="95">
        <v>22.7</v>
      </c>
      <c r="C39" s="94"/>
    </row>
    <row r="40" ht="22.5" customHeight="1" spans="1:3">
      <c r="A40" s="94" t="s">
        <v>157</v>
      </c>
      <c r="B40" s="95">
        <v>25.42</v>
      </c>
      <c r="C40" s="94"/>
    </row>
    <row r="41" ht="22.5" customHeight="1" spans="1:3">
      <c r="A41" s="94" t="s">
        <v>158</v>
      </c>
      <c r="B41" s="95">
        <v>17.6</v>
      </c>
      <c r="C41" s="94"/>
    </row>
    <row r="42" ht="22.5" customHeight="1" spans="1:3">
      <c r="A42" s="94" t="s">
        <v>159</v>
      </c>
      <c r="B42" s="95">
        <v>6.57</v>
      </c>
      <c r="C42" s="94"/>
    </row>
    <row r="43" ht="22.5" customHeight="1" spans="1:3">
      <c r="A43" s="94" t="s">
        <v>160</v>
      </c>
      <c r="B43" s="95"/>
      <c r="C43" s="94"/>
    </row>
    <row r="44" ht="22.5" customHeight="1" spans="1:3">
      <c r="A44" s="96" t="s">
        <v>161</v>
      </c>
      <c r="B44" s="95">
        <v>32.3</v>
      </c>
      <c r="C44" s="94"/>
    </row>
    <row r="45" ht="22.5" customHeight="1" spans="1:3">
      <c r="A45" s="94" t="s">
        <v>162</v>
      </c>
      <c r="B45" s="95">
        <v>25.63</v>
      </c>
      <c r="C45" s="94"/>
    </row>
    <row r="46" ht="22.5" customHeight="1" spans="1:3">
      <c r="A46" s="94" t="s">
        <v>163</v>
      </c>
      <c r="B46" s="95"/>
      <c r="C46" s="94"/>
    </row>
    <row r="47" ht="22.5" customHeight="1" spans="1:3">
      <c r="A47" s="94" t="s">
        <v>164</v>
      </c>
      <c r="B47" s="95">
        <v>20.67</v>
      </c>
      <c r="C47" s="94"/>
    </row>
    <row r="48" ht="22.5" customHeight="1" spans="1:3">
      <c r="A48" s="94" t="s">
        <v>165</v>
      </c>
      <c r="B48" s="95"/>
      <c r="C48" s="94"/>
    </row>
    <row r="49" ht="22.5" customHeight="1" spans="1:3">
      <c r="A49" s="94" t="s">
        <v>166</v>
      </c>
      <c r="B49" s="95"/>
      <c r="C49" s="94"/>
    </row>
    <row r="50" ht="22.5" customHeight="1" spans="1:3">
      <c r="A50" s="94" t="s">
        <v>167</v>
      </c>
      <c r="B50" s="95">
        <v>1.58</v>
      </c>
      <c r="C50" s="94"/>
    </row>
    <row r="51" ht="22.5" customHeight="1" spans="1:3">
      <c r="A51" s="94" t="s">
        <v>168</v>
      </c>
      <c r="B51" s="95"/>
      <c r="C51" s="94"/>
    </row>
    <row r="52" ht="22.5" customHeight="1" spans="1:3">
      <c r="A52" s="94" t="s">
        <v>169</v>
      </c>
      <c r="B52" s="95"/>
      <c r="C52" s="94"/>
    </row>
    <row r="53" ht="22.5" customHeight="1" spans="1:3">
      <c r="A53" s="94" t="s">
        <v>170</v>
      </c>
      <c r="B53" s="95"/>
      <c r="C53" s="94"/>
    </row>
    <row r="54" ht="22.5" customHeight="1" spans="1:3">
      <c r="A54" s="94" t="s">
        <v>171</v>
      </c>
      <c r="B54" s="95"/>
      <c r="C54" s="94"/>
    </row>
    <row r="55" ht="22.5" customHeight="1" spans="1:3">
      <c r="A55" s="94" t="s">
        <v>172</v>
      </c>
      <c r="B55" s="95"/>
      <c r="C55" s="94"/>
    </row>
    <row r="56" ht="22.5" customHeight="1" spans="1:3">
      <c r="A56" s="94" t="s">
        <v>173</v>
      </c>
      <c r="B56" s="95">
        <v>3.38</v>
      </c>
      <c r="C56" s="94"/>
    </row>
    <row r="57" ht="22.5" customHeight="1" spans="1:3">
      <c r="A57" s="93" t="s">
        <v>174</v>
      </c>
      <c r="B57" s="95">
        <f>B5+B17+B45</f>
        <v>1893.05</v>
      </c>
      <c r="C57" s="94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3" t="s">
        <v>175</v>
      </c>
    </row>
    <row r="2" ht="19.5" customHeight="1" spans="1:2">
      <c r="A2" s="75"/>
      <c r="B2" s="76"/>
    </row>
    <row r="3" ht="30" customHeight="1" spans="1:2">
      <c r="A3" s="77" t="s">
        <v>176</v>
      </c>
      <c r="B3" s="77"/>
    </row>
    <row r="4" ht="16.5" customHeight="1" spans="1:2">
      <c r="A4" s="78"/>
      <c r="B4" s="79" t="s">
        <v>2</v>
      </c>
    </row>
    <row r="5" ht="38.25" customHeight="1" spans="1:2">
      <c r="A5" s="80" t="s">
        <v>5</v>
      </c>
      <c r="B5" s="80" t="s">
        <v>99</v>
      </c>
    </row>
    <row r="6" ht="38.25" customHeight="1" spans="1:2">
      <c r="A6" s="81" t="s">
        <v>177</v>
      </c>
      <c r="B6" s="64">
        <v>33</v>
      </c>
    </row>
    <row r="7" ht="38.25" customHeight="1" spans="1:2">
      <c r="A7" s="68" t="s">
        <v>178</v>
      </c>
      <c r="B7" s="64"/>
    </row>
    <row r="8" ht="38.25" customHeight="1" spans="1:2">
      <c r="A8" s="68" t="s">
        <v>179</v>
      </c>
      <c r="B8" s="64"/>
    </row>
    <row r="9" ht="38.25" customHeight="1" spans="1:2">
      <c r="A9" s="82" t="s">
        <v>180</v>
      </c>
      <c r="B9" s="83">
        <v>33</v>
      </c>
    </row>
    <row r="10" ht="38.25" customHeight="1" spans="1:2">
      <c r="A10" s="84" t="s">
        <v>181</v>
      </c>
      <c r="B10" s="83">
        <v>33</v>
      </c>
    </row>
    <row r="11" ht="38.25" customHeight="1" spans="1:2">
      <c r="A11" s="85" t="s">
        <v>182</v>
      </c>
      <c r="B11" s="86"/>
    </row>
    <row r="12" ht="91.5" customHeight="1" spans="1:2">
      <c r="A12" s="87" t="s">
        <v>183</v>
      </c>
      <c r="B12" s="8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fitToWidth="0" fitToHeight="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3" sqref="A3:K3"/>
    </sheetView>
  </sheetViews>
  <sheetFormatPr defaultColWidth="6" defaultRowHeight="11.25"/>
  <cols>
    <col min="1" max="1" width="18.125" style="61" customWidth="1"/>
    <col min="2" max="2" width="15.375" style="61" customWidth="1"/>
    <col min="3" max="11" width="9.875" style="61" customWidth="1"/>
    <col min="12" max="16384" width="6.875" style="61" customWidth="1"/>
  </cols>
  <sheetData>
    <row r="1" ht="16.5" customHeight="1" spans="1:11">
      <c r="A1" s="44" t="s">
        <v>184</v>
      </c>
      <c r="B1" s="45"/>
      <c r="C1" s="45"/>
      <c r="D1" s="45"/>
      <c r="E1" s="45"/>
      <c r="F1" s="45"/>
      <c r="G1" s="45"/>
      <c r="H1" s="45"/>
      <c r="I1" s="45"/>
      <c r="J1" s="71"/>
      <c r="K1" s="71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1"/>
      <c r="K2" s="71"/>
    </row>
    <row r="3" ht="29.25" customHeight="1" spans="1:11">
      <c r="A3" s="62" t="s">
        <v>185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63"/>
      <c r="B4" s="63"/>
      <c r="C4" s="63"/>
      <c r="D4" s="63"/>
      <c r="E4" s="63"/>
      <c r="F4" s="63"/>
      <c r="G4" s="63"/>
      <c r="H4" s="63"/>
      <c r="I4" s="63"/>
      <c r="J4" s="72" t="s">
        <v>2</v>
      </c>
      <c r="K4" s="72"/>
    </row>
    <row r="5" ht="26.25" customHeight="1" spans="1:11">
      <c r="A5" s="64" t="s">
        <v>40</v>
      </c>
      <c r="B5" s="64"/>
      <c r="C5" s="64" t="s">
        <v>98</v>
      </c>
      <c r="D5" s="64"/>
      <c r="E5" s="64"/>
      <c r="F5" s="64" t="s">
        <v>99</v>
      </c>
      <c r="G5" s="64"/>
      <c r="H5" s="64"/>
      <c r="I5" s="64" t="s">
        <v>186</v>
      </c>
      <c r="J5" s="64"/>
      <c r="K5" s="64"/>
    </row>
    <row r="6" s="60" customFormat="1" ht="27.75" customHeight="1" spans="1:11">
      <c r="A6" s="64" t="s">
        <v>45</v>
      </c>
      <c r="B6" s="64" t="s">
        <v>46</v>
      </c>
      <c r="C6" s="64" t="s">
        <v>87</v>
      </c>
      <c r="D6" s="64" t="s">
        <v>90</v>
      </c>
      <c r="E6" s="64" t="s">
        <v>91</v>
      </c>
      <c r="F6" s="64" t="s">
        <v>87</v>
      </c>
      <c r="G6" s="64" t="s">
        <v>90</v>
      </c>
      <c r="H6" s="64" t="s">
        <v>91</v>
      </c>
      <c r="I6" s="64" t="s">
        <v>87</v>
      </c>
      <c r="J6" s="64" t="s">
        <v>90</v>
      </c>
      <c r="K6" s="64" t="s">
        <v>91</v>
      </c>
    </row>
    <row r="7" s="60" customFormat="1" ht="30" customHeight="1" spans="1:11">
      <c r="A7" s="65" t="s">
        <v>187</v>
      </c>
      <c r="B7" s="66"/>
      <c r="C7" s="66"/>
      <c r="D7" s="66"/>
      <c r="E7" s="66"/>
      <c r="F7" s="66"/>
      <c r="G7" s="66"/>
      <c r="H7" s="66"/>
      <c r="I7" s="66"/>
      <c r="J7" s="73"/>
      <c r="K7" s="73"/>
    </row>
    <row r="8" s="60" customFormat="1" ht="30" customHeight="1" spans="1:11">
      <c r="A8" s="65" t="s">
        <v>188</v>
      </c>
      <c r="B8" s="66"/>
      <c r="C8" s="66"/>
      <c r="D8" s="66"/>
      <c r="E8" s="66"/>
      <c r="F8" s="66"/>
      <c r="G8" s="66"/>
      <c r="H8" s="66"/>
      <c r="I8" s="66"/>
      <c r="J8" s="73"/>
      <c r="K8" s="73"/>
    </row>
    <row r="9" s="60" customFormat="1" ht="30" customHeight="1" spans="1:11">
      <c r="A9" s="65" t="s">
        <v>189</v>
      </c>
      <c r="B9" s="66"/>
      <c r="C9" s="66"/>
      <c r="D9" s="66"/>
      <c r="E9" s="66"/>
      <c r="F9" s="66"/>
      <c r="G9" s="66"/>
      <c r="H9" s="66"/>
      <c r="I9" s="66"/>
      <c r="J9" s="73"/>
      <c r="K9" s="73"/>
    </row>
    <row r="10" s="60" customFormat="1" ht="30" customHeight="1" spans="1:11">
      <c r="A10" s="65" t="s">
        <v>190</v>
      </c>
      <c r="B10" s="66"/>
      <c r="C10" s="66"/>
      <c r="D10" s="66"/>
      <c r="E10" s="66"/>
      <c r="F10" s="66"/>
      <c r="G10" s="66"/>
      <c r="H10" s="66"/>
      <c r="I10" s="66"/>
      <c r="J10" s="73"/>
      <c r="K10" s="73"/>
    </row>
    <row r="11" customFormat="1" ht="30" customHeight="1" spans="1:11">
      <c r="A11" s="65" t="s">
        <v>190</v>
      </c>
      <c r="B11" s="67"/>
      <c r="C11" s="67"/>
      <c r="D11" s="67"/>
      <c r="E11" s="67"/>
      <c r="F11" s="67"/>
      <c r="G11" s="67"/>
      <c r="H11" s="67"/>
      <c r="I11" s="67"/>
      <c r="J11" s="74"/>
      <c r="K11" s="74"/>
    </row>
    <row r="12" customFormat="1" ht="30" customHeight="1" spans="1:11">
      <c r="A12" s="65" t="s">
        <v>190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customFormat="1" ht="30" customHeight="1" spans="1:11">
      <c r="A13" s="65" t="s">
        <v>190</v>
      </c>
      <c r="B13" s="66"/>
      <c r="C13" s="66"/>
      <c r="D13" s="66"/>
      <c r="E13" s="66"/>
      <c r="F13" s="66"/>
      <c r="G13" s="66"/>
      <c r="H13" s="66"/>
      <c r="I13" s="66"/>
      <c r="J13" s="68"/>
      <c r="K13" s="68"/>
    </row>
    <row r="14" ht="30" customHeight="1" spans="1:11">
      <c r="A14" s="65" t="s">
        <v>190</v>
      </c>
      <c r="B14" s="68"/>
      <c r="C14" s="68"/>
      <c r="D14" s="68"/>
      <c r="E14" s="68"/>
      <c r="F14" s="68"/>
      <c r="G14" s="68"/>
      <c r="H14" s="68"/>
      <c r="I14" s="66"/>
      <c r="J14" s="68"/>
      <c r="K14" s="68"/>
    </row>
    <row r="15" ht="30" customHeight="1" spans="1:11">
      <c r="A15" s="65" t="s">
        <v>190</v>
      </c>
      <c r="B15" s="66"/>
      <c r="C15" s="66"/>
      <c r="D15" s="66"/>
      <c r="E15" s="66"/>
      <c r="F15" s="66"/>
      <c r="G15" s="66"/>
      <c r="H15" s="66"/>
      <c r="I15" s="66"/>
      <c r="J15" s="68"/>
      <c r="K15" s="68"/>
    </row>
    <row r="16" ht="30" customHeight="1" spans="1:11">
      <c r="A16" s="65" t="s">
        <v>190</v>
      </c>
      <c r="B16" s="66"/>
      <c r="C16" s="66"/>
      <c r="D16" s="66"/>
      <c r="E16" s="66"/>
      <c r="F16" s="66"/>
      <c r="G16" s="66"/>
      <c r="H16" s="66"/>
      <c r="I16" s="66"/>
      <c r="J16" s="68"/>
      <c r="K16" s="68"/>
    </row>
    <row r="17" ht="30" customHeight="1" spans="1:11">
      <c r="A17" s="69" t="s">
        <v>191</v>
      </c>
      <c r="B17" s="70"/>
      <c r="C17" s="66"/>
      <c r="D17" s="66"/>
      <c r="E17" s="66"/>
      <c r="F17" s="66"/>
      <c r="G17" s="66"/>
      <c r="H17" s="66"/>
      <c r="I17" s="66"/>
      <c r="J17" s="68"/>
      <c r="K17" s="68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Width="0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2" sqref="A2:H2"/>
    </sheetView>
  </sheetViews>
  <sheetFormatPr defaultColWidth="9" defaultRowHeight="14.25" outlineLevelCol="7"/>
  <cols>
    <col min="1" max="1" width="32.6" customWidth="1"/>
    <col min="2" max="4" width="11.75" customWidth="1"/>
    <col min="5" max="5" width="31.1" customWidth="1"/>
    <col min="6" max="7" width="11.75" customWidth="1"/>
    <col min="8" max="8" width="26.125" customWidth="1"/>
  </cols>
  <sheetData>
    <row r="1" ht="18.75" spans="1:6">
      <c r="A1" s="44" t="s">
        <v>192</v>
      </c>
      <c r="B1" s="45"/>
      <c r="C1" s="45"/>
      <c r="D1" s="45"/>
      <c r="E1" s="45"/>
      <c r="F1" s="45"/>
    </row>
    <row r="2" ht="22.5" spans="1:8">
      <c r="A2" s="46" t="s">
        <v>193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194</v>
      </c>
      <c r="B4" s="51" t="s">
        <v>195</v>
      </c>
      <c r="C4" s="52" t="s">
        <v>196</v>
      </c>
      <c r="D4" s="52"/>
      <c r="E4" s="53" t="s">
        <v>197</v>
      </c>
      <c r="F4" s="10" t="s">
        <v>198</v>
      </c>
      <c r="G4" s="53" t="s">
        <v>199</v>
      </c>
      <c r="H4" s="53" t="s">
        <v>200</v>
      </c>
    </row>
    <row r="5" ht="21" customHeight="1" spans="1:8">
      <c r="A5" s="50"/>
      <c r="B5" s="51"/>
      <c r="C5" s="10" t="s">
        <v>201</v>
      </c>
      <c r="D5" s="10" t="s">
        <v>202</v>
      </c>
      <c r="E5" s="53"/>
      <c r="F5" s="10"/>
      <c r="G5" s="53"/>
      <c r="H5" s="53"/>
    </row>
    <row r="6" ht="27.75" customHeight="1" spans="1:8">
      <c r="A6" s="54" t="s">
        <v>191</v>
      </c>
      <c r="B6" s="55"/>
      <c r="C6" s="55"/>
      <c r="D6" s="55"/>
      <c r="E6" s="56"/>
      <c r="F6" s="57"/>
      <c r="G6" s="57" t="s">
        <v>203</v>
      </c>
      <c r="H6" s="57" t="s">
        <v>203</v>
      </c>
    </row>
    <row r="7" ht="27.75" customHeight="1" spans="1:8">
      <c r="A7" s="58" t="s">
        <v>204</v>
      </c>
      <c r="B7" s="59">
        <v>146.98</v>
      </c>
      <c r="C7" s="59"/>
      <c r="D7" s="59"/>
      <c r="E7" s="31" t="s">
        <v>205</v>
      </c>
      <c r="F7" s="54" t="s">
        <v>69</v>
      </c>
      <c r="G7" s="57"/>
      <c r="H7" s="57"/>
    </row>
    <row r="8" ht="27.75" customHeight="1" spans="1:8">
      <c r="A8" s="58" t="s">
        <v>206</v>
      </c>
      <c r="B8" s="59">
        <v>70.7</v>
      </c>
      <c r="C8" s="59"/>
      <c r="D8" s="59"/>
      <c r="E8" s="31" t="s">
        <v>205</v>
      </c>
      <c r="F8" s="54" t="s">
        <v>69</v>
      </c>
      <c r="G8" s="57"/>
      <c r="H8" s="57"/>
    </row>
    <row r="9" ht="34" customHeight="1" spans="1:8">
      <c r="A9" s="58" t="s">
        <v>207</v>
      </c>
      <c r="B9" s="59">
        <v>2000</v>
      </c>
      <c r="C9" s="59"/>
      <c r="D9" s="59">
        <v>2000</v>
      </c>
      <c r="E9" s="31" t="s">
        <v>112</v>
      </c>
      <c r="F9" s="54" t="s">
        <v>77</v>
      </c>
      <c r="G9" s="57"/>
      <c r="H9" s="57"/>
    </row>
    <row r="10" ht="27.75" customHeight="1" spans="1:8">
      <c r="A10" s="58" t="s">
        <v>208</v>
      </c>
      <c r="B10" s="59">
        <v>1000</v>
      </c>
      <c r="C10" s="59"/>
      <c r="D10" s="59">
        <v>1000</v>
      </c>
      <c r="E10" s="31" t="s">
        <v>113</v>
      </c>
      <c r="F10" s="54" t="s">
        <v>79</v>
      </c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Lenovo</cp:lastModifiedBy>
  <dcterms:created xsi:type="dcterms:W3CDTF">1996-12-16T17:32:00Z</dcterms:created>
  <dcterms:modified xsi:type="dcterms:W3CDTF">2020-06-04T00:32:55Z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