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080" firstSheet="8" activeTab="10"/>
  </bookViews>
  <sheets>
    <sheet name="1、2020年部门收支总表" sheetId="1" r:id="rId1"/>
    <sheet name="2、2020年部门收入总表" sheetId="8" r:id="rId2"/>
    <sheet name="3、2020年部门支出总表" sheetId="9" r:id="rId3"/>
    <sheet name="4、2020年财政拨款收支总表" sheetId="12" r:id="rId4"/>
    <sheet name="5、2020年一般公共预算支出表" sheetId="2" r:id="rId5"/>
    <sheet name="6、2020年一般公共预算基本支出经济科目表" sheetId="6" r:id="rId6"/>
    <sheet name="7、2020年一般公共预算“三公”经费支出表" sheetId="3" r:id="rId7"/>
    <sheet name="8、2020年政府性基金预算支出表" sheetId="13" r:id="rId8"/>
    <sheet name="9、2020年一般公共预算重点项目绩效目标表" sheetId="15" r:id="rId9"/>
    <sheet name="10、2020年政府采购预算表" sheetId="4" r:id="rId10"/>
    <sheet name="11、2020年政府购买服务支出预算表" sheetId="11" r:id="rId11"/>
  </sheets>
  <definedNames>
    <definedName name="_xlnm.Print_Titles" localSheetId="0">'1、2020年部门收支总表'!$1:$7</definedName>
    <definedName name="_xlnm.Print_Titles" localSheetId="3">'4、2020年财政拨款收支总表'!$1:$7</definedName>
    <definedName name="_xlnm.Print_Titles" localSheetId="5">'6、2020年一般公共预算基本支出经济科目表'!$1:$4</definedName>
    <definedName name="_xlnm.Print_Titles" localSheetId="4">'5、2020年一般公共预算支出表'!$1:$6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<sst xmlns="http://schemas.openxmlformats.org/spreadsheetml/2006/main" count="200">
  <si>
    <t>表1</t>
  </si>
  <si>
    <t>孝义市城乡环境卫生管理委员会2020年部门收支总表</t>
  </si>
  <si>
    <t>单位：万元</t>
  </si>
  <si>
    <t>收      入</t>
  </si>
  <si>
    <t>支      出</t>
  </si>
  <si>
    <t>项 目</t>
  </si>
  <si>
    <t>预算数</t>
  </si>
  <si>
    <t>项  目</t>
  </si>
  <si>
    <t>2019年</t>
  </si>
  <si>
    <t>2020年</t>
  </si>
  <si>
    <t>2020年比2019年增减%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</si>
  <si>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</si>
  <si>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</si>
  <si>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</si>
  <si>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</si>
  <si>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</si>
  <si>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</si>
  <si>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</si>
  <si>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</si>
  <si>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</si>
  <si>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</si>
  <si>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</si>
  <si>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</si>
  <si>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</si>
  <si>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</si>
  <si>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</si>
  <si>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</si>
  <si>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</si>
  <si>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</si>
  <si>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</si>
  <si>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</si>
  <si>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</si>
  <si>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</si>
  <si>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</si>
  <si>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</si>
  <si>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</si>
  <si>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</si>
  <si>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</si>
  <si>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</si>
  <si>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孝义市城乡环境卫生管理委员会2020年部门收入总表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</si>
  <si>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</si>
  <si>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</si>
  <si>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</si>
  <si>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</si>
  <si>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</si>
  <si>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</si>
  <si>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</si>
  <si>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城乡社区支出</t>
  </si>
  <si>
    <t xml:space="preserve">    城乡社区管理事务</t>
  </si>
  <si>
    <t xml:space="preserve">        其他城乡社区管理事务支出</t>
  </si>
  <si>
    <t>社会保障和就业支出</t>
  </si>
  <si>
    <t xml:space="preserve">    行政事业单位离退休</t>
  </si>
  <si>
    <t xml:space="preserve">        机关事业单位基本养老保险缴费支出</t>
  </si>
  <si>
    <t>卫生健康支出</t>
  </si>
  <si>
    <t xml:space="preserve">    行政事业单位医疗</t>
  </si>
  <si>
    <t xml:space="preserve">        事业单位医疗</t>
  </si>
  <si>
    <t>农林水支出</t>
  </si>
  <si>
    <t xml:space="preserve">    农村综合改革</t>
  </si>
  <si>
    <t xml:space="preserve">        其他农村综合改革支出</t>
  </si>
  <si>
    <t>住房保障支出</t>
  </si>
  <si>
    <t xml:space="preserve">    住房改革支出</t>
  </si>
  <si>
    <t xml:space="preserve">        住房公积金</t>
  </si>
  <si>
    <t>合计</t>
  </si>
  <si>
    <t>表3</t>
  </si>
  <si>
    <t>孝义市城乡环境卫生管理委员会2020年部门支出总表</t>
  </si>
  <si>
    <t>基本支出</t>
  </si>
  <si>
    <t>项目支出</t>
  </si>
  <si>
    <t xml:space="preserve">     行政事业单位离退休</t>
  </si>
  <si>
    <t xml:space="preserve">         机关事业单位基本养老保险缴费支出</t>
  </si>
  <si>
    <t>表4</t>
  </si>
  <si>
    <t>孝义市城乡环境卫生管理委员会2020年财政拨款收支总表</t>
  </si>
  <si>
    <t>小计</t>
  </si>
  <si>
    <t>政府性基金预算</t>
  </si>
  <si>
    <t>表5</t>
  </si>
  <si>
    <t>孝义市城乡环境卫生管理委员会2020年一般公共预算支出表</t>
  </si>
  <si>
    <t>2019年预算数</t>
  </si>
  <si>
    <t>2020年预算数</t>
  </si>
  <si>
    <t>2020年预算数比2019年预算数增减%</t>
  </si>
  <si>
    <t xml:space="preserve">     行政事业单位医疗</t>
  </si>
  <si>
    <t xml:space="preserve">         事业单位医疗</t>
  </si>
  <si>
    <t xml:space="preserve">     农村综合改革</t>
  </si>
  <si>
    <t xml:space="preserve">         其他农村综合改革支出</t>
  </si>
  <si>
    <t>表6</t>
  </si>
  <si>
    <t>孝义市城乡环境卫生管理委员会                     2020年一般公共预算基本支出经济科目表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</si>
  <si>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</si>
  <si>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</si>
  <si>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</si>
  <si>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</si>
  <si>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</si>
  <si>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</si>
  <si>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</si>
  <si>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</si>
  <si>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</si>
  <si>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</si>
  <si>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</si>
  <si>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</si>
  <si>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医疗费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</si>
  <si>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</si>
  <si>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</si>
  <si>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</si>
  <si>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</si>
  <si>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</si>
  <si>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</si>
  <si>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</si>
  <si>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</si>
  <si>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</si>
  <si>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</si>
  <si>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</si>
  <si>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</si>
  <si>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</si>
  <si>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</si>
  <si>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</si>
  <si>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</si>
  <si>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</si>
  <si>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</si>
  <si>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</si>
  <si>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</si>
  <si>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</si>
  <si>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</si>
  <si>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</si>
  <si>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</si>
  <si>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</si>
  <si>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</si>
  <si>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</si>
  <si>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</si>
  <si>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</si>
  <si>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</si>
  <si>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</si>
  <si>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</si>
  <si>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</si>
  <si>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</si>
  <si>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</si>
  <si>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</si>
  <si>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</si>
  <si>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</si>
  <si>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</si>
  <si>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</si>
  <si>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</si>
  <si>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</si>
  <si>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</si>
  <si>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</si>
  <si>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孝义市城乡环境卫生管理委员会2020年一般公共预算“三公”经费支出情况统计表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</si>
  <si>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</si>
  <si>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</si>
  <si>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</si>
  <si>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</si>
  <si>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</si>
  <si>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</si>
  <si>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</si>
  <si>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</si>
  <si>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孝义市城乡环境卫生管理委员会2020年政府性基金预算支出表</t>
  </si>
  <si>
    <t>2020年预算比2019年预算数增减</t>
  </si>
  <si>
    <t>合      计</t>
  </si>
  <si>
    <t>表9</t>
  </si>
  <si>
    <t>孝义市城乡环境卫生管理委员会2020年一般公共预算重点项目绩效目标表</t>
  </si>
  <si>
    <t>项目名称</t>
  </si>
  <si>
    <t>2020年预算金额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</si>
  <si>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</si>
  <si>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</si>
  <si>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</si>
  <si>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</si>
  <si>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</si>
  <si>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</si>
  <si>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</si>
  <si>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</si>
  <si>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孝义市城乡环卫市场化改革项目</t>
  </si>
  <si>
    <t>其他城乡社区管理事务支出</t>
  </si>
  <si>
    <t>2120199</t>
  </si>
  <si>
    <t>环卫服务费用</t>
  </si>
  <si>
    <t>按照市城乡环卫一体化改革工作要求，全面推进17乡镇（街道）379村和8条城郊主干线的城乡环卫市场化改革，逐步实现城乡环卫市场化运作规范化、制度化、科学化和常态化。</t>
  </si>
  <si>
    <t>其他农村综合改革支出</t>
  </si>
  <si>
    <t>2130799</t>
  </si>
  <si>
    <t>孝义市省道等清扫保洁购买服务项目</t>
  </si>
  <si>
    <t>道路清扫保洁费用</t>
  </si>
  <si>
    <t>全面提升省道及高阳农业园区的环境卫生管理和服务水平，达到国家环境卫生标准，较大程度地减少服务范围内的道路扬尘现象，提高空气质量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</si>
  <si>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</si>
  <si>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孝义市城乡环境卫生管理委员会2020年政府采购预算表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</si>
  <si>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</si>
  <si>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</si>
  <si>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</si>
  <si>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</si>
  <si>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</si>
  <si>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</si>
  <si>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</si>
  <si>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</si>
  <si>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</si>
  <si>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</si>
  <si>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</si>
  <si>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</si>
  <si>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</si>
  <si>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</si>
  <si>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</si>
  <si>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</si>
  <si>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孝义市城乡环境卫生管理委员会2020年政府购买服务支出预算表</t>
  </si>
  <si>
    <t>购买服务内容</t>
  </si>
  <si>
    <t>承接主体</t>
  </si>
  <si>
    <t>一般公共预算资金</t>
  </si>
  <si>
    <t>其他收入安排资金</t>
  </si>
  <si>
    <t>杭州锦江集团环卫服务有限公司</t>
  </si>
  <si>
    <t>山西蓝泰集团清洗清洁有限公司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</si>
</sst>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* #,##0.0;* \-#,##0.0;* &quot;&quot;??;@"/>
    <numFmt numFmtId="177" formatCode="0.00_ "/>
    <numFmt numFmtId="178" formatCode="0_ "/>
  </numFmts>
  <fonts count="33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1" borderId="16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31" fillId="29" borderId="19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 applyProtection="0"/>
  </cellStyleXfs>
  <cellXfs count="14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49" applyFont="1" applyBorder="1" applyAlignment="1" applyProtection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4" fillId="0" borderId="2" xfId="49" applyFont="1" applyBorder="1" applyProtection="1"/>
    <xf numFmtId="0" fontId="4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9" fillId="0" borderId="2" xfId="0" applyNumberFormat="1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8" fontId="9" fillId="0" borderId="2" xfId="0" applyNumberFormat="1" applyFont="1" applyBorder="1" applyAlignment="1" applyProtection="1">
      <alignment horizontal="left" vertical="center"/>
      <protection locked="0"/>
    </xf>
    <xf numFmtId="178" fontId="9" fillId="0" borderId="2" xfId="0" applyNumberFormat="1" applyFont="1" applyBorder="1" applyAlignment="1" applyProtection="1">
      <alignment vertical="center"/>
      <protection locked="0"/>
    </xf>
    <xf numFmtId="177" fontId="9" fillId="0" borderId="2" xfId="0" applyNumberFormat="1" applyFont="1" applyBorder="1" applyAlignment="1" applyProtection="1">
      <alignment vertical="center"/>
      <protection locked="0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alignment horizontal="left"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178" fontId="9" fillId="0" borderId="2" xfId="0" applyNumberFormat="1" applyFont="1" applyFill="1" applyBorder="1" applyAlignment="1" applyProtection="1">
      <alignment horizontal="left" vertical="center"/>
      <protection locked="0"/>
    </xf>
    <xf numFmtId="178" fontId="9" fillId="0" borderId="2" xfId="0" applyNumberFormat="1" applyFont="1" applyFill="1" applyBorder="1" applyAlignment="1" applyProtection="1">
      <alignment vertical="center"/>
      <protection locked="0"/>
    </xf>
    <xf numFmtId="178" fontId="0" fillId="0" borderId="2" xfId="0" applyNumberFormat="1" applyFont="1" applyFill="1" applyBorder="1" applyAlignment="1" applyProtection="1">
      <alignment horizontal="left" vertical="center"/>
      <protection locked="0"/>
    </xf>
    <xf numFmtId="178" fontId="0" fillId="0" borderId="2" xfId="0" applyNumberFormat="1" applyFont="1" applyFill="1" applyBorder="1" applyAlignment="1" applyProtection="1">
      <alignment vertical="center"/>
      <protection locked="0"/>
    </xf>
    <xf numFmtId="177" fontId="0" fillId="0" borderId="1" xfId="0" applyNumberFormat="1" applyFont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0" fontId="11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0" fillId="0" borderId="2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7" fontId="0" fillId="0" borderId="4" xfId="0" applyNumberFormat="1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7" fontId="0" fillId="0" borderId="7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D33" sqref="D33"/>
    </sheetView>
  </sheetViews>
  <sheetFormatPr defaultColWidth="6.875" defaultRowHeight="11.25" outlineLevelCol="7"/>
  <cols>
    <col min="1" max="1" width="33" style="71" customWidth="1"/>
    <col min="2" max="4" width="9.25" style="71" customWidth="1"/>
    <col min="5" max="5" width="34.125" style="71" customWidth="1"/>
    <col min="6" max="8" width="10.25" style="71" customWidth="1"/>
    <col min="9" max="16384" width="6.875" style="71"/>
  </cols>
  <sheetData>
    <row r="1" ht="16.5" customHeight="1" spans="1:8">
      <c r="A1" s="73" t="s">
        <v>0</v>
      </c>
      <c r="B1" s="73"/>
      <c r="C1" s="73"/>
      <c r="D1" s="127"/>
      <c r="E1" s="127"/>
      <c r="F1" s="127"/>
      <c r="G1" s="127"/>
      <c r="H1" s="128"/>
    </row>
    <row r="2" ht="18.75" customHeight="1" spans="1:8">
      <c r="A2" s="129"/>
      <c r="B2" s="129"/>
      <c r="C2" s="129"/>
      <c r="D2" s="127"/>
      <c r="E2" s="127"/>
      <c r="F2" s="127"/>
      <c r="G2" s="127"/>
      <c r="H2" s="128"/>
    </row>
    <row r="3" ht="21" customHeight="1" spans="1:8">
      <c r="A3" s="87" t="s">
        <v>1</v>
      </c>
      <c r="B3" s="87"/>
      <c r="C3" s="87"/>
      <c r="D3" s="87"/>
      <c r="E3" s="87"/>
      <c r="F3" s="87"/>
      <c r="G3" s="87"/>
      <c r="H3" s="87"/>
    </row>
    <row r="4" ht="14.25" customHeight="1" spans="1:8">
      <c r="A4" s="130"/>
      <c r="B4" s="130"/>
      <c r="C4" s="130"/>
      <c r="D4" s="130"/>
      <c r="E4" s="130"/>
      <c r="F4" s="130"/>
      <c r="G4" s="130"/>
      <c r="H4" s="89" t="s">
        <v>2</v>
      </c>
    </row>
    <row r="5" ht="24" customHeight="1" spans="1:8">
      <c r="A5" s="144" t="s">
        <v>3</v>
      </c>
      <c r="B5" s="74"/>
      <c r="C5" s="74"/>
      <c r="D5" s="74"/>
      <c r="E5" s="144" t="s">
        <v>4</v>
      </c>
      <c r="F5" s="74"/>
      <c r="G5" s="74"/>
      <c r="H5" s="74"/>
    </row>
    <row r="6" ht="24" customHeight="1" spans="1:8">
      <c r="A6" s="145" t="s">
        <v>5</v>
      </c>
      <c r="B6" s="135" t="s">
        <v>6</v>
      </c>
      <c r="C6" s="143"/>
      <c r="D6" s="136"/>
      <c r="E6" s="138" t="s">
        <v>7</v>
      </c>
      <c r="F6" s="135" t="s">
        <v>6</v>
      </c>
      <c r="G6" s="143"/>
      <c r="H6" s="136"/>
    </row>
    <row r="7" ht="48.75" customHeight="1" spans="1:8">
      <c r="A7" s="137"/>
      <c r="B7" s="139" t="s">
        <v>8</v>
      </c>
      <c r="C7" s="139" t="s">
        <v>9</v>
      </c>
      <c r="D7" s="139" t="s">
        <v>10</v>
      </c>
      <c r="E7" s="140"/>
      <c r="F7" s="139" t="s">
        <v>8</v>
      </c>
      <c r="G7" s="139" t="s">
        <v>9</v>
      </c>
      <c r="H7" s="139" t="s">
        <v>10</v>
      </c>
    </row>
    <row r="8" ht="24" customHeight="1" spans="1:8">
      <c r="A8" s="78" t="s">
        <v>11</v>
      </c>
      <c r="B8" s="106">
        <v>4330.12</v>
      </c>
      <c r="C8" s="74">
        <v>4181.72</v>
      </c>
      <c r="D8" s="106">
        <f>(C8-B8)/B8*100</f>
        <v>-3.42715675316157</v>
      </c>
      <c r="E8" s="76" t="s">
        <v>12</v>
      </c>
      <c r="F8" s="115"/>
      <c r="G8" s="115"/>
      <c r="H8" s="106"/>
    </row>
    <row r="9" ht="24" customHeight="1" spans="1:8">
      <c r="A9" s="78" t="s">
        <v>13</v>
      </c>
      <c r="B9" s="78"/>
      <c r="C9" s="78"/>
      <c r="D9" s="83"/>
      <c r="E9" s="76" t="s">
        <v>14</v>
      </c>
      <c r="F9" s="115"/>
      <c r="G9" s="115"/>
      <c r="H9" s="106"/>
    </row>
    <row r="10" ht="24" customHeight="1" spans="1:8">
      <c r="A10" s="78" t="s">
        <v>15</v>
      </c>
      <c r="B10" s="78"/>
      <c r="C10" s="78"/>
      <c r="D10" s="78"/>
      <c r="E10" s="76" t="s">
        <v>16</v>
      </c>
      <c r="F10" s="115"/>
      <c r="G10" s="115"/>
      <c r="H10" s="106"/>
    </row>
    <row r="11" ht="24" customHeight="1" spans="1:8">
      <c r="A11" s="78" t="s">
        <v>17</v>
      </c>
      <c r="B11" s="78"/>
      <c r="C11" s="78"/>
      <c r="D11" s="78"/>
      <c r="E11" s="78" t="s">
        <v>18</v>
      </c>
      <c r="F11" s="106"/>
      <c r="G11" s="106"/>
      <c r="H11" s="106"/>
    </row>
    <row r="12" ht="24" customHeight="1" spans="1:8">
      <c r="A12" s="78"/>
      <c r="B12" s="78"/>
      <c r="C12" s="78"/>
      <c r="D12" s="78"/>
      <c r="E12" s="76" t="s">
        <v>19</v>
      </c>
      <c r="F12" s="115"/>
      <c r="G12" s="115"/>
      <c r="H12" s="106"/>
    </row>
    <row r="13" ht="24" customHeight="1" spans="1:8">
      <c r="A13" s="78"/>
      <c r="B13" s="78"/>
      <c r="C13" s="78"/>
      <c r="D13" s="78"/>
      <c r="E13" s="76" t="s">
        <v>20</v>
      </c>
      <c r="F13" s="115"/>
      <c r="G13" s="115"/>
      <c r="H13" s="106"/>
    </row>
    <row r="14" ht="24" customHeight="1" spans="1:8">
      <c r="A14" s="78"/>
      <c r="B14" s="78"/>
      <c r="C14" s="78"/>
      <c r="D14" s="78"/>
      <c r="E14" s="78" t="s">
        <v>21</v>
      </c>
      <c r="F14" s="106"/>
      <c r="G14" s="106"/>
      <c r="H14" s="106"/>
    </row>
    <row r="15" ht="24" customHeight="1" spans="1:8">
      <c r="A15" s="78"/>
      <c r="B15" s="78"/>
      <c r="C15" s="78"/>
      <c r="D15" s="78"/>
      <c r="E15" s="78" t="s">
        <v>22</v>
      </c>
      <c r="F15" s="131">
        <v>11.64</v>
      </c>
      <c r="G15" s="131">
        <v>9.48</v>
      </c>
      <c r="H15" s="106">
        <f t="shared" ref="H15:H19" si="0">(G15-F15)/F15*100</f>
        <v>-18.5567010309278</v>
      </c>
    </row>
    <row r="16" ht="24" customHeight="1" spans="1:8">
      <c r="A16" s="78"/>
      <c r="B16" s="78"/>
      <c r="C16" s="78"/>
      <c r="D16" s="78"/>
      <c r="E16" s="76" t="s">
        <v>23</v>
      </c>
      <c r="F16" s="132">
        <v>3.49</v>
      </c>
      <c r="G16" s="132">
        <v>3.85</v>
      </c>
      <c r="H16" s="106">
        <f t="shared" si="0"/>
        <v>10.3151862464183</v>
      </c>
    </row>
    <row r="17" ht="24" customHeight="1" spans="1:8">
      <c r="A17" s="78"/>
      <c r="B17" s="78"/>
      <c r="C17" s="78"/>
      <c r="D17" s="78"/>
      <c r="E17" s="76" t="s">
        <v>24</v>
      </c>
      <c r="F17" s="132"/>
      <c r="G17" s="132"/>
      <c r="H17" s="106"/>
    </row>
    <row r="18" ht="24" customHeight="1" spans="1:8">
      <c r="A18" s="78"/>
      <c r="B18" s="78"/>
      <c r="C18" s="78"/>
      <c r="D18" s="78"/>
      <c r="E18" s="78" t="s">
        <v>25</v>
      </c>
      <c r="F18" s="131">
        <v>3606.33</v>
      </c>
      <c r="G18" s="131">
        <v>3555.28</v>
      </c>
      <c r="H18" s="106">
        <f t="shared" si="0"/>
        <v>-1.41556651776182</v>
      </c>
    </row>
    <row r="19" ht="24" customHeight="1" spans="1:8">
      <c r="A19" s="78"/>
      <c r="B19" s="78"/>
      <c r="C19" s="78"/>
      <c r="D19" s="78"/>
      <c r="E19" s="78" t="s">
        <v>26</v>
      </c>
      <c r="F19" s="106">
        <v>704</v>
      </c>
      <c r="G19" s="106">
        <v>606</v>
      </c>
      <c r="H19" s="106">
        <f t="shared" si="0"/>
        <v>-13.9204545454545</v>
      </c>
    </row>
    <row r="20" ht="24" customHeight="1" spans="1:8">
      <c r="A20" s="78"/>
      <c r="B20" s="78"/>
      <c r="C20" s="78"/>
      <c r="D20" s="78"/>
      <c r="E20" s="78" t="s">
        <v>27</v>
      </c>
      <c r="F20" s="106"/>
      <c r="G20" s="106"/>
      <c r="H20" s="106"/>
    </row>
    <row r="21" ht="24" customHeight="1" spans="1:8">
      <c r="A21" s="78"/>
      <c r="B21" s="78"/>
      <c r="C21" s="78"/>
      <c r="D21" s="78"/>
      <c r="E21" s="78" t="s">
        <v>28</v>
      </c>
      <c r="F21" s="106"/>
      <c r="G21" s="106"/>
      <c r="H21" s="106"/>
    </row>
    <row r="22" ht="24" customHeight="1" spans="1:8">
      <c r="A22" s="78"/>
      <c r="B22" s="78"/>
      <c r="C22" s="78"/>
      <c r="D22" s="78"/>
      <c r="E22" s="78" t="s">
        <v>29</v>
      </c>
      <c r="F22" s="106"/>
      <c r="G22" s="106"/>
      <c r="H22" s="106"/>
    </row>
    <row r="23" ht="24" customHeight="1" spans="1:8">
      <c r="A23" s="78"/>
      <c r="B23" s="78"/>
      <c r="C23" s="78"/>
      <c r="D23" s="78"/>
      <c r="E23" s="78" t="s">
        <v>30</v>
      </c>
      <c r="F23" s="106"/>
      <c r="G23" s="106"/>
      <c r="H23" s="106"/>
    </row>
    <row r="24" ht="24" customHeight="1" spans="1:8">
      <c r="A24" s="78"/>
      <c r="B24" s="78"/>
      <c r="C24" s="78"/>
      <c r="D24" s="78"/>
      <c r="E24" s="78" t="s">
        <v>31</v>
      </c>
      <c r="F24" s="106"/>
      <c r="G24" s="106"/>
      <c r="H24" s="106"/>
    </row>
    <row r="25" ht="24" customHeight="1" spans="1:8">
      <c r="A25" s="78"/>
      <c r="B25" s="78"/>
      <c r="C25" s="78"/>
      <c r="D25" s="78"/>
      <c r="E25" s="78" t="s">
        <v>32</v>
      </c>
      <c r="F25" s="106">
        <v>4.66</v>
      </c>
      <c r="G25" s="106">
        <v>7.11</v>
      </c>
      <c r="H25" s="106">
        <f>(G25-F25)/F25*100</f>
        <v>52.5751072961373</v>
      </c>
    </row>
    <row r="26" ht="24" customHeight="1" spans="1:8">
      <c r="A26" s="78"/>
      <c r="B26" s="78"/>
      <c r="C26" s="78"/>
      <c r="D26" s="78"/>
      <c r="E26" s="78" t="s">
        <v>33</v>
      </c>
      <c r="F26" s="106"/>
      <c r="G26" s="106"/>
      <c r="H26" s="106"/>
    </row>
    <row r="27" ht="24" customHeight="1" spans="1:8">
      <c r="A27" s="78"/>
      <c r="B27" s="78"/>
      <c r="C27" s="78"/>
      <c r="D27" s="78"/>
      <c r="E27" s="78" t="s">
        <v>34</v>
      </c>
      <c r="F27" s="106"/>
      <c r="G27" s="106"/>
      <c r="H27" s="106"/>
    </row>
    <row r="28" ht="24" customHeight="1" spans="1:8">
      <c r="A28" s="78"/>
      <c r="B28" s="78"/>
      <c r="C28" s="78"/>
      <c r="D28" s="78"/>
      <c r="E28" s="78" t="s">
        <v>35</v>
      </c>
      <c r="F28" s="133"/>
      <c r="G28" s="133"/>
      <c r="H28" s="106"/>
    </row>
    <row r="29" ht="24" customHeight="1" spans="1:8">
      <c r="A29" s="74" t="s">
        <v>36</v>
      </c>
      <c r="B29" s="74">
        <f>SUM(B8:B28)</f>
        <v>4330.12</v>
      </c>
      <c r="C29" s="74">
        <f>SUM(C8:C28)</f>
        <v>4181.72</v>
      </c>
      <c r="D29" s="106">
        <f>(C29-B29)/B29*100</f>
        <v>-3.42715675316157</v>
      </c>
      <c r="E29" s="74" t="s">
        <v>37</v>
      </c>
      <c r="F29" s="106">
        <f>SUM(F8:F28)</f>
        <v>4330.12</v>
      </c>
      <c r="G29" s="106">
        <f>SUM(G8:G28)</f>
        <v>4181.72</v>
      </c>
      <c r="H29" s="106">
        <f>(G29-F29)/F29*100</f>
        <v>-3.42715675316157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D8" sqref="D8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175</v>
      </c>
      <c r="B1" s="27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40"/>
    </row>
    <row r="2" ht="33" customHeight="1" spans="1:14">
      <c r="A2" s="30" t="s">
        <v>176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6.25" customHeight="1" spans="1:1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2.5" customHeight="1" spans="1:14">
      <c r="A4" s="7" t="s">
        <v>177</v>
      </c>
      <c r="B4" s="32" t="s">
        <v>178</v>
      </c>
      <c r="C4" s="32" t="s">
        <v>179</v>
      </c>
      <c r="D4" s="32" t="s">
        <v>180</v>
      </c>
      <c r="E4" s="8" t="s">
        <v>181</v>
      </c>
      <c r="F4" s="8"/>
      <c r="G4" s="8"/>
      <c r="H4" s="8"/>
      <c r="I4" s="8"/>
      <c r="J4" s="8"/>
      <c r="K4" s="8"/>
      <c r="L4" s="8"/>
      <c r="M4" s="8"/>
      <c r="N4" s="41" t="s">
        <v>182</v>
      </c>
    </row>
    <row r="5" ht="37.5" customHeight="1" spans="1:14">
      <c r="A5" s="9"/>
      <c r="B5" s="32"/>
      <c r="C5" s="32"/>
      <c r="D5" s="32"/>
      <c r="E5" s="10" t="s">
        <v>183</v>
      </c>
      <c r="F5" s="8" t="s">
        <v>41</v>
      </c>
      <c r="G5" s="8"/>
      <c r="H5" s="8"/>
      <c r="I5" s="8"/>
      <c r="J5" s="42"/>
      <c r="K5" s="42"/>
      <c r="L5" s="24" t="s">
        <v>184</v>
      </c>
      <c r="M5" s="24" t="s">
        <v>185</v>
      </c>
      <c r="N5" s="43"/>
    </row>
    <row r="6" ht="78.75" customHeight="1" spans="1:14">
      <c r="A6" s="13"/>
      <c r="B6" s="32"/>
      <c r="C6" s="32"/>
      <c r="D6" s="32"/>
      <c r="E6" s="10"/>
      <c r="F6" s="14" t="s">
        <v>186</v>
      </c>
      <c r="G6" s="10" t="s">
        <v>187</v>
      </c>
      <c r="H6" s="10" t="s">
        <v>188</v>
      </c>
      <c r="I6" s="10" t="s">
        <v>189</v>
      </c>
      <c r="J6" s="10" t="s">
        <v>190</v>
      </c>
      <c r="K6" s="25" t="s">
        <v>191</v>
      </c>
      <c r="L6" s="26"/>
      <c r="M6" s="26"/>
      <c r="N6" s="44"/>
    </row>
    <row r="7" ht="24" customHeight="1" spans="1:14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ht="24" customHeight="1" spans="1:14">
      <c r="A8" s="35"/>
      <c r="B8" s="36"/>
      <c r="C8" s="37"/>
      <c r="D8" s="37"/>
      <c r="E8" s="38"/>
      <c r="F8" s="38"/>
      <c r="G8" s="38"/>
      <c r="H8" s="38"/>
      <c r="I8" s="38"/>
      <c r="J8" s="38"/>
      <c r="K8" s="38"/>
      <c r="L8" s="38"/>
      <c r="M8" s="38"/>
      <c r="N8" s="37"/>
    </row>
    <row r="9" ht="24" customHeight="1" spans="1:14">
      <c r="A9" s="35"/>
      <c r="B9" s="36"/>
      <c r="C9" s="37"/>
      <c r="D9" s="37"/>
      <c r="E9" s="38"/>
      <c r="F9" s="38"/>
      <c r="G9" s="38"/>
      <c r="H9" s="38"/>
      <c r="I9" s="38"/>
      <c r="J9" s="38"/>
      <c r="K9" s="38"/>
      <c r="L9" s="38"/>
      <c r="M9" s="38"/>
      <c r="N9" s="37"/>
    </row>
    <row r="10" ht="24" customHeight="1" spans="1:14">
      <c r="A10" s="35"/>
      <c r="B10" s="36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7"/>
    </row>
    <row r="11" ht="24" customHeight="1" spans="1:14">
      <c r="A11" s="35"/>
      <c r="B11" s="36"/>
      <c r="C11" s="37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7"/>
    </row>
    <row r="12" ht="24" customHeight="1" spans="1:14">
      <c r="A12" s="35"/>
      <c r="B12" s="36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7"/>
    </row>
    <row r="13" ht="24" customHeight="1" spans="1:14">
      <c r="A13" s="35"/>
      <c r="B13" s="36"/>
      <c r="C13" s="37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7"/>
    </row>
    <row r="14" ht="24" customHeight="1" spans="1:14">
      <c r="A14" s="35"/>
      <c r="B14" s="36"/>
      <c r="C14" s="37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7"/>
    </row>
    <row r="15" ht="24" customHeight="1" spans="1:14">
      <c r="A15" s="35"/>
      <c r="B15" s="36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7"/>
    </row>
    <row r="16" ht="24" customHeight="1" spans="1:14">
      <c r="A16" s="18" t="s">
        <v>152</v>
      </c>
      <c r="B16" s="39"/>
      <c r="C16" s="39"/>
      <c r="D16" s="19"/>
      <c r="E16" s="38"/>
      <c r="F16" s="38"/>
      <c r="G16" s="38"/>
      <c r="H16" s="38"/>
      <c r="I16" s="38"/>
      <c r="J16" s="38"/>
      <c r="K16" s="38"/>
      <c r="L16" s="38"/>
      <c r="M16" s="38"/>
      <c r="N16" s="37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O6" sqref="O6"/>
    </sheetView>
  </sheetViews>
  <sheetFormatPr defaultColWidth="9" defaultRowHeight="14.25"/>
  <cols>
    <col min="1" max="1" width="16" customWidth="1"/>
    <col min="2" max="2" width="12.75" customWidth="1"/>
    <col min="3" max="4" width="10.875" customWidth="1"/>
  </cols>
  <sheetData>
    <row r="1" ht="31.5" customHeight="1" spans="1:12">
      <c r="A1" s="1" t="s">
        <v>192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193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2" t="s">
        <v>2</v>
      </c>
    </row>
    <row r="4" ht="24" customHeight="1" spans="1:12">
      <c r="A4" s="7" t="s">
        <v>194</v>
      </c>
      <c r="B4" s="7" t="s">
        <v>195</v>
      </c>
      <c r="C4" s="8" t="s">
        <v>181</v>
      </c>
      <c r="D4" s="8"/>
      <c r="E4" s="8"/>
      <c r="F4" s="8"/>
      <c r="G4" s="8"/>
      <c r="H4" s="8"/>
      <c r="I4" s="8"/>
      <c r="J4" s="8"/>
      <c r="K4" s="8"/>
      <c r="L4" s="7" t="s">
        <v>85</v>
      </c>
    </row>
    <row r="5" ht="25.5" customHeight="1" spans="1:12">
      <c r="A5" s="9"/>
      <c r="B5" s="9"/>
      <c r="C5" s="10" t="s">
        <v>183</v>
      </c>
      <c r="D5" s="11" t="s">
        <v>196</v>
      </c>
      <c r="E5" s="12"/>
      <c r="F5" s="12"/>
      <c r="G5" s="12"/>
      <c r="H5" s="12"/>
      <c r="I5" s="23"/>
      <c r="J5" s="24" t="s">
        <v>184</v>
      </c>
      <c r="K5" s="24" t="s">
        <v>185</v>
      </c>
      <c r="L5" s="9"/>
    </row>
    <row r="6" ht="81" customHeight="1" spans="1:12">
      <c r="A6" s="13"/>
      <c r="B6" s="13"/>
      <c r="C6" s="10"/>
      <c r="D6" s="14" t="s">
        <v>186</v>
      </c>
      <c r="E6" s="10" t="s">
        <v>187</v>
      </c>
      <c r="F6" s="10" t="s">
        <v>188</v>
      </c>
      <c r="G6" s="10" t="s">
        <v>189</v>
      </c>
      <c r="H6" s="10" t="s">
        <v>190</v>
      </c>
      <c r="I6" s="25" t="s">
        <v>197</v>
      </c>
      <c r="J6" s="26"/>
      <c r="K6" s="26"/>
      <c r="L6" s="13"/>
    </row>
    <row r="7" ht="32.25" customHeight="1" spans="1:12">
      <c r="A7" s="15" t="s">
        <v>165</v>
      </c>
      <c r="B7" s="15" t="s">
        <v>198</v>
      </c>
      <c r="C7" s="15">
        <v>2621.66</v>
      </c>
      <c r="D7" s="15">
        <v>2621.66</v>
      </c>
      <c r="E7" s="15">
        <v>2621.66</v>
      </c>
      <c r="F7" s="16"/>
      <c r="G7" s="16"/>
      <c r="H7" s="17"/>
      <c r="I7" s="16"/>
      <c r="J7" s="16"/>
      <c r="K7" s="16"/>
      <c r="L7" s="16"/>
    </row>
    <row r="8" ht="32.25" customHeight="1" spans="1:12">
      <c r="A8" s="15" t="s">
        <v>172</v>
      </c>
      <c r="B8" s="15" t="s">
        <v>199</v>
      </c>
      <c r="C8" s="15">
        <v>1223.46</v>
      </c>
      <c r="D8" s="15">
        <v>1223.46</v>
      </c>
      <c r="E8" s="15">
        <v>1223.46</v>
      </c>
      <c r="F8" s="16"/>
      <c r="G8" s="16"/>
      <c r="H8" s="17"/>
      <c r="I8" s="16"/>
      <c r="J8" s="16"/>
      <c r="K8" s="16"/>
      <c r="L8" s="16"/>
    </row>
    <row r="9" ht="32.25" customHeight="1" spans="1:12">
      <c r="A9" s="16"/>
      <c r="B9" s="16"/>
      <c r="C9" s="16"/>
      <c r="D9" s="17"/>
      <c r="E9" s="16"/>
      <c r="F9" s="16"/>
      <c r="G9" s="16"/>
      <c r="H9" s="17"/>
      <c r="I9" s="16"/>
      <c r="J9" s="16"/>
      <c r="K9" s="16"/>
      <c r="L9" s="16"/>
    </row>
    <row r="10" ht="32.25" customHeight="1" spans="1:12">
      <c r="A10" s="16"/>
      <c r="B10" s="16"/>
      <c r="C10" s="16"/>
      <c r="D10" s="17"/>
      <c r="E10" s="16"/>
      <c r="F10" s="16"/>
      <c r="G10" s="16"/>
      <c r="H10" s="17"/>
      <c r="I10" s="16"/>
      <c r="J10" s="16"/>
      <c r="K10" s="16"/>
      <c r="L10" s="16"/>
    </row>
    <row r="11" ht="32.25" customHeight="1" spans="1:12">
      <c r="A11" s="16"/>
      <c r="B11" s="16"/>
      <c r="C11" s="16"/>
      <c r="D11" s="17"/>
      <c r="E11" s="16"/>
      <c r="F11" s="16"/>
      <c r="G11" s="16"/>
      <c r="H11" s="17"/>
      <c r="I11" s="16"/>
      <c r="J11" s="16"/>
      <c r="K11" s="16"/>
      <c r="L11" s="16"/>
    </row>
    <row r="12" ht="32.25" customHeight="1" spans="1:12">
      <c r="A12" s="16"/>
      <c r="B12" s="16"/>
      <c r="C12" s="16"/>
      <c r="D12" s="17"/>
      <c r="E12" s="16"/>
      <c r="F12" s="16"/>
      <c r="G12" s="16"/>
      <c r="H12" s="17"/>
      <c r="I12" s="16"/>
      <c r="J12" s="16"/>
      <c r="K12" s="16"/>
      <c r="L12" s="16"/>
    </row>
    <row r="13" ht="32.25" customHeight="1" spans="1:12">
      <c r="A13" s="16"/>
      <c r="B13" s="16"/>
      <c r="C13" s="16"/>
      <c r="D13" s="17"/>
      <c r="E13" s="16"/>
      <c r="F13" s="16"/>
      <c r="G13" s="16"/>
      <c r="H13" s="17"/>
      <c r="I13" s="16"/>
      <c r="J13" s="16"/>
      <c r="K13" s="16"/>
      <c r="L13" s="16"/>
    </row>
    <row r="14" ht="32.25" customHeight="1" spans="1:12">
      <c r="A14" s="18" t="s">
        <v>152</v>
      </c>
      <c r="B14" s="19"/>
      <c r="C14" s="20"/>
      <c r="D14" s="21"/>
      <c r="E14" s="20"/>
      <c r="F14" s="20"/>
      <c r="G14" s="20"/>
      <c r="H14" s="21"/>
      <c r="I14" s="20"/>
      <c r="J14" s="20"/>
      <c r="K14" s="20"/>
      <c r="L14" s="20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workbookViewId="0">
      <selection activeCell="B25" sqref="B25"/>
    </sheetView>
  </sheetViews>
  <sheetFormatPr defaultColWidth="6.875" defaultRowHeight="11.25" outlineLevelCol="6"/>
  <cols>
    <col min="1" max="1" width="14.5" style="71" customWidth="1"/>
    <col min="2" max="2" width="41.5" style="71" customWidth="1"/>
    <col min="3" max="5" width="14.625" style="71" customWidth="1"/>
    <col min="6" max="6" width="12" style="71" customWidth="1"/>
    <col min="7" max="7" width="15.625" style="71" customWidth="1"/>
    <col min="8" max="16384" width="6.875" style="71"/>
  </cols>
  <sheetData>
    <row r="1" ht="16.5" customHeight="1" spans="1:7">
      <c r="A1" s="45" t="s">
        <v>38</v>
      </c>
      <c r="B1" s="46"/>
      <c r="C1" s="46"/>
      <c r="D1" s="81"/>
      <c r="E1" s="81"/>
      <c r="F1" s="81"/>
      <c r="G1" s="81"/>
    </row>
    <row r="2" ht="24" customHeight="1" spans="1:7">
      <c r="A2" s="72" t="s">
        <v>39</v>
      </c>
      <c r="B2" s="72"/>
      <c r="C2" s="72"/>
      <c r="D2" s="72"/>
      <c r="E2" s="72"/>
      <c r="F2" s="72"/>
      <c r="G2" s="72"/>
    </row>
    <row r="3" ht="18" customHeight="1" spans="1:7">
      <c r="A3" s="73"/>
      <c r="B3" s="73"/>
      <c r="C3" s="73"/>
      <c r="D3" s="73"/>
      <c r="E3" s="73"/>
      <c r="F3" s="73"/>
      <c r="G3" s="134" t="s">
        <v>2</v>
      </c>
    </row>
    <row r="4" ht="26.25" customHeight="1" spans="1:7">
      <c r="A4" s="74" t="s">
        <v>40</v>
      </c>
      <c r="B4" s="74"/>
      <c r="C4" s="138" t="s">
        <v>36</v>
      </c>
      <c r="D4" s="139" t="s">
        <v>41</v>
      </c>
      <c r="E4" s="139" t="s">
        <v>42</v>
      </c>
      <c r="F4" s="139" t="s">
        <v>43</v>
      </c>
      <c r="G4" s="138" t="s">
        <v>44</v>
      </c>
    </row>
    <row r="5" s="70" customFormat="1" ht="32" customHeight="1" spans="1:7">
      <c r="A5" s="74" t="s">
        <v>45</v>
      </c>
      <c r="B5" s="74" t="s">
        <v>46</v>
      </c>
      <c r="C5" s="140"/>
      <c r="D5" s="139"/>
      <c r="E5" s="139"/>
      <c r="F5" s="139"/>
      <c r="G5" s="140"/>
    </row>
    <row r="6" s="70" customFormat="1" ht="23" customHeight="1" spans="1:7">
      <c r="A6" s="109">
        <v>212</v>
      </c>
      <c r="B6" s="110" t="s">
        <v>47</v>
      </c>
      <c r="C6" s="112">
        <v>3555.28</v>
      </c>
      <c r="D6" s="112">
        <v>3555.28</v>
      </c>
      <c r="E6" s="106"/>
      <c r="F6" s="106"/>
      <c r="G6" s="106"/>
    </row>
    <row r="7" s="70" customFormat="1" ht="23" customHeight="1" spans="1:7">
      <c r="A7" s="113">
        <v>21201</v>
      </c>
      <c r="B7" s="76" t="s">
        <v>48</v>
      </c>
      <c r="C7" s="115">
        <v>3555.28</v>
      </c>
      <c r="D7" s="115">
        <v>3555.28</v>
      </c>
      <c r="E7" s="106"/>
      <c r="F7" s="106"/>
      <c r="G7" s="106"/>
    </row>
    <row r="8" s="70" customFormat="1" ht="23" customHeight="1" spans="1:7">
      <c r="A8" s="116">
        <v>2120199</v>
      </c>
      <c r="B8" s="76" t="s">
        <v>49</v>
      </c>
      <c r="C8" s="115">
        <v>3555.28</v>
      </c>
      <c r="D8" s="115">
        <v>3555.28</v>
      </c>
      <c r="E8" s="106"/>
      <c r="F8" s="106"/>
      <c r="G8" s="106"/>
    </row>
    <row r="9" s="70" customFormat="1" ht="23" customHeight="1" spans="1:7">
      <c r="A9" s="117">
        <v>208</v>
      </c>
      <c r="B9" s="118" t="s">
        <v>50</v>
      </c>
      <c r="C9" s="112">
        <v>9.48</v>
      </c>
      <c r="D9" s="112">
        <v>9.48</v>
      </c>
      <c r="E9" s="106"/>
      <c r="F9" s="106"/>
      <c r="G9" s="106"/>
    </row>
    <row r="10" s="70" customFormat="1" ht="23" customHeight="1" spans="1:7">
      <c r="A10" s="119">
        <v>20805</v>
      </c>
      <c r="B10" s="120" t="s">
        <v>51</v>
      </c>
      <c r="C10" s="115">
        <v>9.48</v>
      </c>
      <c r="D10" s="115">
        <v>9.48</v>
      </c>
      <c r="E10" s="106"/>
      <c r="F10" s="106"/>
      <c r="G10" s="106"/>
    </row>
    <row r="11" customFormat="1" ht="23" customHeight="1" spans="1:7">
      <c r="A11" s="119">
        <v>2080505</v>
      </c>
      <c r="B11" s="122" t="s">
        <v>52</v>
      </c>
      <c r="C11" s="106">
        <v>9.48</v>
      </c>
      <c r="D11" s="106">
        <v>9.48</v>
      </c>
      <c r="E11" s="106"/>
      <c r="F11" s="106"/>
      <c r="G11" s="106"/>
    </row>
    <row r="12" customFormat="1" ht="23" customHeight="1" spans="1:7">
      <c r="A12" s="117">
        <v>210</v>
      </c>
      <c r="B12" s="118" t="s">
        <v>53</v>
      </c>
      <c r="C12" s="105">
        <v>3.85</v>
      </c>
      <c r="D12" s="105">
        <v>3.85</v>
      </c>
      <c r="E12" s="106"/>
      <c r="F12" s="106"/>
      <c r="G12" s="106"/>
    </row>
    <row r="13" customFormat="1" ht="23" customHeight="1" spans="1:7">
      <c r="A13" s="119">
        <v>21011</v>
      </c>
      <c r="B13" s="120" t="s">
        <v>54</v>
      </c>
      <c r="C13" s="115">
        <v>3.85</v>
      </c>
      <c r="D13" s="115">
        <v>3.85</v>
      </c>
      <c r="E13" s="106"/>
      <c r="F13" s="106"/>
      <c r="G13" s="106"/>
    </row>
    <row r="14" customFormat="1" ht="23" customHeight="1" spans="1:7">
      <c r="A14" s="119">
        <v>2101102</v>
      </c>
      <c r="B14" s="122" t="s">
        <v>55</v>
      </c>
      <c r="C14" s="115">
        <v>3.85</v>
      </c>
      <c r="D14" s="115">
        <v>3.85</v>
      </c>
      <c r="E14" s="106"/>
      <c r="F14" s="106"/>
      <c r="G14" s="106"/>
    </row>
    <row r="15" customFormat="1" ht="23" customHeight="1" spans="1:7">
      <c r="A15" s="117">
        <v>213</v>
      </c>
      <c r="B15" s="118" t="s">
        <v>56</v>
      </c>
      <c r="C15" s="112">
        <v>606</v>
      </c>
      <c r="D15" s="112">
        <v>606</v>
      </c>
      <c r="E15" s="106"/>
      <c r="F15" s="106"/>
      <c r="G15" s="106"/>
    </row>
    <row r="16" ht="23" customHeight="1" spans="1:7">
      <c r="A16" s="119">
        <v>21307</v>
      </c>
      <c r="B16" s="120" t="s">
        <v>57</v>
      </c>
      <c r="C16" s="115">
        <v>606</v>
      </c>
      <c r="D16" s="115">
        <v>606</v>
      </c>
      <c r="E16" s="106"/>
      <c r="F16" s="106"/>
      <c r="G16" s="106"/>
    </row>
    <row r="17" ht="23" customHeight="1" spans="1:7">
      <c r="A17" s="119">
        <v>2130799</v>
      </c>
      <c r="B17" s="122" t="s">
        <v>58</v>
      </c>
      <c r="C17" s="115">
        <v>606</v>
      </c>
      <c r="D17" s="115">
        <v>606</v>
      </c>
      <c r="E17" s="106"/>
      <c r="F17" s="106"/>
      <c r="G17" s="106"/>
    </row>
    <row r="18" ht="23" customHeight="1" spans="1:7">
      <c r="A18" s="117">
        <v>221</v>
      </c>
      <c r="B18" s="123" t="s">
        <v>59</v>
      </c>
      <c r="C18" s="112">
        <v>7.11</v>
      </c>
      <c r="D18" s="112">
        <v>7.11</v>
      </c>
      <c r="E18" s="106"/>
      <c r="F18" s="106"/>
      <c r="G18" s="106"/>
    </row>
    <row r="19" ht="23" customHeight="1" spans="1:7">
      <c r="A19" s="119">
        <v>22102</v>
      </c>
      <c r="B19" s="120" t="s">
        <v>60</v>
      </c>
      <c r="C19" s="115">
        <v>7.11</v>
      </c>
      <c r="D19" s="115">
        <v>7.11</v>
      </c>
      <c r="E19" s="133"/>
      <c r="F19" s="133"/>
      <c r="G19" s="133"/>
    </row>
    <row r="20" ht="23" customHeight="1" spans="1:7">
      <c r="A20" s="119">
        <v>2210201</v>
      </c>
      <c r="B20" s="126" t="s">
        <v>61</v>
      </c>
      <c r="C20" s="115">
        <v>7.11</v>
      </c>
      <c r="D20" s="115">
        <v>7.11</v>
      </c>
      <c r="E20" s="133"/>
      <c r="F20" s="133"/>
      <c r="G20" s="133"/>
    </row>
    <row r="21" ht="23" customHeight="1" spans="1:7">
      <c r="A21" s="132" t="s">
        <v>62</v>
      </c>
      <c r="B21" s="141"/>
      <c r="C21" s="112">
        <f>C6+C9+C12+C15+C18</f>
        <v>4181.72</v>
      </c>
      <c r="D21" s="112">
        <f>D6+D9+D12+D15+D18</f>
        <v>4181.72</v>
      </c>
      <c r="E21" s="142"/>
      <c r="F21" s="142"/>
      <c r="G21" s="142"/>
    </row>
  </sheetData>
  <mergeCells count="8">
    <mergeCell ref="A2:G2"/>
    <mergeCell ref="A4:B4"/>
    <mergeCell ref="A21:B21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393055555555556" header="0.511805555555556" footer="0.511805555555556"/>
  <pageSetup paperSize="9" fitToHeight="5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workbookViewId="0">
      <selection activeCell="B25" sqref="B25"/>
    </sheetView>
  </sheetViews>
  <sheetFormatPr defaultColWidth="6.875" defaultRowHeight="11.25" outlineLevelCol="4"/>
  <cols>
    <col min="1" max="1" width="14.375" style="71" customWidth="1"/>
    <col min="2" max="2" width="42.375" style="71" customWidth="1"/>
    <col min="3" max="5" width="24.125" style="71" customWidth="1"/>
    <col min="6" max="16384" width="6.875" style="71"/>
  </cols>
  <sheetData>
    <row r="1" ht="16.5" customHeight="1" spans="1:5">
      <c r="A1" s="45" t="s">
        <v>63</v>
      </c>
      <c r="B1" s="46"/>
      <c r="C1" s="46"/>
      <c r="D1" s="81"/>
      <c r="E1" s="81"/>
    </row>
    <row r="2" ht="28" customHeight="1" spans="1:5">
      <c r="A2" s="72" t="s">
        <v>64</v>
      </c>
      <c r="B2" s="72"/>
      <c r="C2" s="72"/>
      <c r="D2" s="72"/>
      <c r="E2" s="72"/>
    </row>
    <row r="3" ht="26.25" customHeight="1" spans="1:5">
      <c r="A3" s="73"/>
      <c r="B3" s="73"/>
      <c r="C3" s="73"/>
      <c r="D3" s="73"/>
      <c r="E3" s="134" t="s">
        <v>2</v>
      </c>
    </row>
    <row r="4" ht="23" customHeight="1" spans="1:5">
      <c r="A4" s="135" t="s">
        <v>40</v>
      </c>
      <c r="B4" s="136"/>
      <c r="C4" s="93" t="s">
        <v>37</v>
      </c>
      <c r="D4" s="93" t="s">
        <v>65</v>
      </c>
      <c r="E4" s="93" t="s">
        <v>66</v>
      </c>
    </row>
    <row r="5" s="70" customFormat="1" ht="23" customHeight="1" spans="1:5">
      <c r="A5" s="74" t="s">
        <v>45</v>
      </c>
      <c r="B5" s="74" t="s">
        <v>46</v>
      </c>
      <c r="C5" s="137"/>
      <c r="D5" s="137"/>
      <c r="E5" s="137"/>
    </row>
    <row r="6" s="70" customFormat="1" ht="23" customHeight="1" spans="1:5">
      <c r="A6" s="109">
        <v>212</v>
      </c>
      <c r="B6" s="110" t="s">
        <v>47</v>
      </c>
      <c r="C6" s="112">
        <f t="shared" ref="C6:C20" si="0">D6+E6</f>
        <v>3555.28</v>
      </c>
      <c r="D6" s="112">
        <v>69.94</v>
      </c>
      <c r="E6" s="91">
        <v>3485.34</v>
      </c>
    </row>
    <row r="7" s="70" customFormat="1" ht="23" customHeight="1" spans="1:5">
      <c r="A7" s="113">
        <v>21201</v>
      </c>
      <c r="B7" s="76" t="s">
        <v>48</v>
      </c>
      <c r="C7" s="115">
        <f t="shared" si="0"/>
        <v>3555.28</v>
      </c>
      <c r="D7" s="115">
        <v>69.94</v>
      </c>
      <c r="E7" s="74">
        <v>3485.34</v>
      </c>
    </row>
    <row r="8" s="70" customFormat="1" ht="23" customHeight="1" spans="1:5">
      <c r="A8" s="116">
        <v>2120199</v>
      </c>
      <c r="B8" s="76" t="s">
        <v>49</v>
      </c>
      <c r="C8" s="115">
        <f t="shared" si="0"/>
        <v>3555.28</v>
      </c>
      <c r="D8" s="115">
        <v>69.94</v>
      </c>
      <c r="E8" s="74">
        <v>3485.34</v>
      </c>
    </row>
    <row r="9" s="70" customFormat="1" ht="23" customHeight="1" spans="1:5">
      <c r="A9" s="117">
        <v>208</v>
      </c>
      <c r="B9" s="118" t="s">
        <v>50</v>
      </c>
      <c r="C9" s="112">
        <f t="shared" si="0"/>
        <v>9.48</v>
      </c>
      <c r="D9" s="112">
        <v>9.48</v>
      </c>
      <c r="E9" s="91"/>
    </row>
    <row r="10" customFormat="1" ht="23" customHeight="1" spans="1:5">
      <c r="A10" s="119">
        <v>20805</v>
      </c>
      <c r="B10" s="120" t="s">
        <v>67</v>
      </c>
      <c r="C10" s="115">
        <f t="shared" si="0"/>
        <v>9.48</v>
      </c>
      <c r="D10" s="115">
        <v>9.48</v>
      </c>
      <c r="E10" s="74"/>
    </row>
    <row r="11" customFormat="1" ht="23" customHeight="1" spans="1:5">
      <c r="A11" s="119">
        <v>2080505</v>
      </c>
      <c r="B11" s="122" t="s">
        <v>68</v>
      </c>
      <c r="C11" s="115">
        <f t="shared" si="0"/>
        <v>9.48</v>
      </c>
      <c r="D11" s="106">
        <v>9.48</v>
      </c>
      <c r="E11" s="74"/>
    </row>
    <row r="12" customFormat="1" ht="23" customHeight="1" spans="1:5">
      <c r="A12" s="117">
        <v>210</v>
      </c>
      <c r="B12" s="118" t="s">
        <v>53</v>
      </c>
      <c r="C12" s="112">
        <f t="shared" si="0"/>
        <v>3.85</v>
      </c>
      <c r="D12" s="105">
        <v>3.85</v>
      </c>
      <c r="E12" s="91"/>
    </row>
    <row r="13" ht="23" customHeight="1" spans="1:5">
      <c r="A13" s="119">
        <v>21011</v>
      </c>
      <c r="B13" s="120" t="s">
        <v>54</v>
      </c>
      <c r="C13" s="115">
        <f t="shared" si="0"/>
        <v>3.85</v>
      </c>
      <c r="D13" s="115">
        <v>3.85</v>
      </c>
      <c r="E13" s="74"/>
    </row>
    <row r="14" ht="23" customHeight="1" spans="1:5">
      <c r="A14" s="119">
        <v>2101102</v>
      </c>
      <c r="B14" s="122" t="s">
        <v>55</v>
      </c>
      <c r="C14" s="115">
        <f t="shared" si="0"/>
        <v>3.85</v>
      </c>
      <c r="D14" s="115">
        <v>3.85</v>
      </c>
      <c r="E14" s="74"/>
    </row>
    <row r="15" ht="23" customHeight="1" spans="1:5">
      <c r="A15" s="117">
        <v>213</v>
      </c>
      <c r="B15" s="118" t="s">
        <v>56</v>
      </c>
      <c r="C15" s="112">
        <f t="shared" si="0"/>
        <v>606</v>
      </c>
      <c r="D15" s="112"/>
      <c r="E15" s="112">
        <v>606</v>
      </c>
    </row>
    <row r="16" ht="23" customHeight="1" spans="1:5">
      <c r="A16" s="119">
        <v>21307</v>
      </c>
      <c r="B16" s="120" t="s">
        <v>57</v>
      </c>
      <c r="C16" s="115">
        <f t="shared" si="0"/>
        <v>606</v>
      </c>
      <c r="D16" s="115"/>
      <c r="E16" s="115">
        <v>606</v>
      </c>
    </row>
    <row r="17" ht="23" customHeight="1" spans="1:5">
      <c r="A17" s="119">
        <v>2130799</v>
      </c>
      <c r="B17" s="122" t="s">
        <v>58</v>
      </c>
      <c r="C17" s="115">
        <f t="shared" si="0"/>
        <v>606</v>
      </c>
      <c r="D17" s="115"/>
      <c r="E17" s="115">
        <v>606</v>
      </c>
    </row>
    <row r="18" ht="23" customHeight="1" spans="1:5">
      <c r="A18" s="117">
        <v>221</v>
      </c>
      <c r="B18" s="123" t="s">
        <v>59</v>
      </c>
      <c r="C18" s="112">
        <f t="shared" si="0"/>
        <v>7.11</v>
      </c>
      <c r="D18" s="112">
        <v>7.11</v>
      </c>
      <c r="E18" s="124"/>
    </row>
    <row r="19" ht="23" customHeight="1" spans="1:5">
      <c r="A19" s="119">
        <v>22102</v>
      </c>
      <c r="B19" s="120" t="s">
        <v>60</v>
      </c>
      <c r="C19" s="115">
        <f t="shared" si="0"/>
        <v>7.11</v>
      </c>
      <c r="D19" s="115">
        <v>7.11</v>
      </c>
      <c r="E19" s="125"/>
    </row>
    <row r="20" ht="23" customHeight="1" spans="1:5">
      <c r="A20" s="119">
        <v>2210201</v>
      </c>
      <c r="B20" s="126" t="s">
        <v>61</v>
      </c>
      <c r="C20" s="115">
        <f t="shared" si="0"/>
        <v>7.11</v>
      </c>
      <c r="D20" s="115">
        <v>7.11</v>
      </c>
      <c r="E20" s="125"/>
    </row>
    <row r="21" ht="23" customHeight="1" spans="1:5">
      <c r="A21" s="115" t="s">
        <v>62</v>
      </c>
      <c r="B21" s="115"/>
      <c r="C21" s="112">
        <f>C6+C9+C12+C15+C18</f>
        <v>4181.72</v>
      </c>
      <c r="D21" s="112">
        <f>D6+D9+D12+D15+D18</f>
        <v>90.38</v>
      </c>
      <c r="E21" s="112">
        <f>E6+E9+E12+E15+E18</f>
        <v>4091.34</v>
      </c>
    </row>
  </sheetData>
  <mergeCells count="6">
    <mergeCell ref="A2:E2"/>
    <mergeCell ref="A4:B4"/>
    <mergeCell ref="A21:B21"/>
    <mergeCell ref="C4:C5"/>
    <mergeCell ref="D4:D5"/>
    <mergeCell ref="E4:E5"/>
  </mergeCells>
  <printOptions horizontalCentered="1"/>
  <pageMargins left="0.590277777777778" right="0.590277777777778" top="0.786805555555556" bottom="0.393055555555556" header="0.511805555555556" footer="0.511805555555556"/>
  <pageSetup paperSize="9" fitToHeight="5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H24" sqref="H24"/>
    </sheetView>
  </sheetViews>
  <sheetFormatPr defaultColWidth="6.875" defaultRowHeight="11.25" outlineLevelCol="5"/>
  <cols>
    <col min="1" max="1" width="28.125" style="71" customWidth="1"/>
    <col min="2" max="2" width="14.875" style="71" customWidth="1"/>
    <col min="3" max="3" width="30.375" style="71" customWidth="1"/>
    <col min="4" max="4" width="15.375" style="71" customWidth="1"/>
    <col min="5" max="6" width="17.125" style="71" customWidth="1"/>
    <col min="7" max="16384" width="6.875" style="71"/>
  </cols>
  <sheetData>
    <row r="1" ht="16.5" customHeight="1" spans="1:6">
      <c r="A1" s="73" t="s">
        <v>69</v>
      </c>
      <c r="B1" s="127"/>
      <c r="C1" s="127"/>
      <c r="D1" s="127"/>
      <c r="E1" s="127"/>
      <c r="F1" s="128"/>
    </row>
    <row r="2" ht="18.75" customHeight="1" spans="1:6">
      <c r="A2" s="129"/>
      <c r="B2" s="127"/>
      <c r="C2" s="127"/>
      <c r="D2" s="127"/>
      <c r="E2" s="127"/>
      <c r="F2" s="128"/>
    </row>
    <row r="3" ht="21" customHeight="1" spans="1:6">
      <c r="A3" s="87" t="s">
        <v>70</v>
      </c>
      <c r="B3" s="87"/>
      <c r="C3" s="87"/>
      <c r="D3" s="87"/>
      <c r="E3" s="87"/>
      <c r="F3" s="87"/>
    </row>
    <row r="4" ht="14.25" customHeight="1" spans="1:6">
      <c r="A4" s="130"/>
      <c r="B4" s="130"/>
      <c r="C4" s="130"/>
      <c r="D4" s="130"/>
      <c r="E4" s="130"/>
      <c r="F4" s="89" t="s">
        <v>2</v>
      </c>
    </row>
    <row r="5" ht="24" customHeight="1" spans="1:6">
      <c r="A5" s="144" t="s">
        <v>3</v>
      </c>
      <c r="B5" s="74"/>
      <c r="C5" s="144" t="s">
        <v>4</v>
      </c>
      <c r="D5" s="74"/>
      <c r="E5" s="74"/>
      <c r="F5" s="74"/>
    </row>
    <row r="6" ht="24" customHeight="1" spans="1:6">
      <c r="A6" s="144" t="s">
        <v>5</v>
      </c>
      <c r="B6" s="144" t="s">
        <v>6</v>
      </c>
      <c r="C6" s="74" t="s">
        <v>40</v>
      </c>
      <c r="D6" s="74" t="s">
        <v>6</v>
      </c>
      <c r="E6" s="74"/>
      <c r="F6" s="74"/>
    </row>
    <row r="7" ht="24" customHeight="1" spans="1:6">
      <c r="A7" s="74"/>
      <c r="B7" s="74"/>
      <c r="C7" s="74"/>
      <c r="D7" s="74" t="s">
        <v>71</v>
      </c>
      <c r="E7" s="74" t="s">
        <v>41</v>
      </c>
      <c r="F7" s="74" t="s">
        <v>72</v>
      </c>
    </row>
    <row r="8" ht="28.5" customHeight="1" spans="1:6">
      <c r="A8" s="78" t="s">
        <v>11</v>
      </c>
      <c r="B8" s="74">
        <v>4181.72</v>
      </c>
      <c r="C8" s="76" t="s">
        <v>12</v>
      </c>
      <c r="D8" s="115"/>
      <c r="E8" s="115"/>
      <c r="F8" s="83"/>
    </row>
    <row r="9" ht="28.5" customHeight="1" spans="1:6">
      <c r="A9" s="78" t="s">
        <v>13</v>
      </c>
      <c r="B9" s="83"/>
      <c r="C9" s="76" t="s">
        <v>14</v>
      </c>
      <c r="D9" s="115"/>
      <c r="E9" s="115"/>
      <c r="F9" s="83"/>
    </row>
    <row r="10" ht="28.5" customHeight="1" spans="1:6">
      <c r="A10" s="78"/>
      <c r="B10" s="78"/>
      <c r="C10" s="76" t="s">
        <v>16</v>
      </c>
      <c r="D10" s="115"/>
      <c r="E10" s="115"/>
      <c r="F10" s="83"/>
    </row>
    <row r="11" ht="28.5" customHeight="1" spans="1:6">
      <c r="A11" s="78"/>
      <c r="B11" s="78"/>
      <c r="C11" s="78" t="s">
        <v>18</v>
      </c>
      <c r="D11" s="106"/>
      <c r="E11" s="106"/>
      <c r="F11" s="83"/>
    </row>
    <row r="12" ht="28.5" customHeight="1" spans="1:6">
      <c r="A12" s="78"/>
      <c r="B12" s="78"/>
      <c r="C12" s="76" t="s">
        <v>19</v>
      </c>
      <c r="D12" s="115"/>
      <c r="E12" s="115"/>
      <c r="F12" s="83"/>
    </row>
    <row r="13" ht="28.5" customHeight="1" spans="1:6">
      <c r="A13" s="78"/>
      <c r="B13" s="78"/>
      <c r="C13" s="76" t="s">
        <v>20</v>
      </c>
      <c r="D13" s="115"/>
      <c r="E13" s="115"/>
      <c r="F13" s="83"/>
    </row>
    <row r="14" ht="28.5" customHeight="1" spans="1:6">
      <c r="A14" s="78"/>
      <c r="B14" s="78"/>
      <c r="C14" s="78" t="s">
        <v>21</v>
      </c>
      <c r="D14" s="106"/>
      <c r="E14" s="106"/>
      <c r="F14" s="78"/>
    </row>
    <row r="15" ht="28.5" customHeight="1" spans="1:6">
      <c r="A15" s="78"/>
      <c r="B15" s="78"/>
      <c r="C15" s="78" t="s">
        <v>22</v>
      </c>
      <c r="D15" s="131">
        <v>9.48</v>
      </c>
      <c r="E15" s="131">
        <v>9.48</v>
      </c>
      <c r="F15" s="78"/>
    </row>
    <row r="16" ht="28.5" customHeight="1" spans="1:6">
      <c r="A16" s="78"/>
      <c r="B16" s="78"/>
      <c r="C16" s="76" t="s">
        <v>23</v>
      </c>
      <c r="D16" s="132">
        <v>3.85</v>
      </c>
      <c r="E16" s="132">
        <v>3.85</v>
      </c>
      <c r="F16" s="78"/>
    </row>
    <row r="17" ht="28.5" customHeight="1" spans="1:6">
      <c r="A17" s="78"/>
      <c r="B17" s="78"/>
      <c r="C17" s="76" t="s">
        <v>24</v>
      </c>
      <c r="D17" s="132"/>
      <c r="E17" s="132"/>
      <c r="F17" s="78"/>
    </row>
    <row r="18" ht="28.5" customHeight="1" spans="1:6">
      <c r="A18" s="78"/>
      <c r="B18" s="78"/>
      <c r="C18" s="78" t="s">
        <v>25</v>
      </c>
      <c r="D18" s="131">
        <v>3555.28</v>
      </c>
      <c r="E18" s="131">
        <v>3555.28</v>
      </c>
      <c r="F18" s="78"/>
    </row>
    <row r="19" ht="28.5" customHeight="1" spans="1:6">
      <c r="A19" s="78"/>
      <c r="B19" s="78"/>
      <c r="C19" s="78" t="s">
        <v>26</v>
      </c>
      <c r="D19" s="106">
        <v>606</v>
      </c>
      <c r="E19" s="106">
        <v>606</v>
      </c>
      <c r="F19" s="78"/>
    </row>
    <row r="20" ht="28.5" customHeight="1" spans="1:6">
      <c r="A20" s="78"/>
      <c r="B20" s="78"/>
      <c r="C20" s="78" t="s">
        <v>27</v>
      </c>
      <c r="D20" s="106"/>
      <c r="E20" s="106"/>
      <c r="F20" s="78"/>
    </row>
    <row r="21" ht="28.5" customHeight="1" spans="1:6">
      <c r="A21" s="78"/>
      <c r="B21" s="78"/>
      <c r="C21" s="78" t="s">
        <v>28</v>
      </c>
      <c r="D21" s="106"/>
      <c r="E21" s="106"/>
      <c r="F21" s="78"/>
    </row>
    <row r="22" ht="28.5" customHeight="1" spans="1:6">
      <c r="A22" s="78"/>
      <c r="B22" s="78"/>
      <c r="C22" s="78" t="s">
        <v>29</v>
      </c>
      <c r="D22" s="106"/>
      <c r="E22" s="106"/>
      <c r="F22" s="78"/>
    </row>
    <row r="23" ht="28.5" customHeight="1" spans="1:6">
      <c r="A23" s="78"/>
      <c r="B23" s="78"/>
      <c r="C23" s="78" t="s">
        <v>30</v>
      </c>
      <c r="D23" s="106"/>
      <c r="E23" s="106"/>
      <c r="F23" s="78"/>
    </row>
    <row r="24" ht="28.5" customHeight="1" spans="1:6">
      <c r="A24" s="78"/>
      <c r="B24" s="78"/>
      <c r="C24" s="78" t="s">
        <v>31</v>
      </c>
      <c r="D24" s="106"/>
      <c r="E24" s="106"/>
      <c r="F24" s="78"/>
    </row>
    <row r="25" ht="28.5" customHeight="1" spans="1:6">
      <c r="A25" s="78"/>
      <c r="B25" s="78"/>
      <c r="C25" s="78" t="s">
        <v>32</v>
      </c>
      <c r="D25" s="106">
        <v>7.11</v>
      </c>
      <c r="E25" s="106">
        <v>7.11</v>
      </c>
      <c r="F25" s="78"/>
    </row>
    <row r="26" ht="28.5" customHeight="1" spans="1:6">
      <c r="A26" s="78"/>
      <c r="B26" s="78"/>
      <c r="C26" s="78" t="s">
        <v>33</v>
      </c>
      <c r="D26" s="106"/>
      <c r="E26" s="106"/>
      <c r="F26" s="78"/>
    </row>
    <row r="27" ht="28.5" customHeight="1" spans="1:6">
      <c r="A27" s="78"/>
      <c r="B27" s="78"/>
      <c r="C27" s="78" t="s">
        <v>34</v>
      </c>
      <c r="D27" s="106"/>
      <c r="E27" s="106"/>
      <c r="F27" s="78"/>
    </row>
    <row r="28" ht="28.5" customHeight="1" spans="1:6">
      <c r="A28" s="78"/>
      <c r="B28" s="78"/>
      <c r="C28" s="78" t="s">
        <v>35</v>
      </c>
      <c r="D28" s="133"/>
      <c r="E28" s="133"/>
      <c r="F28" s="78"/>
    </row>
    <row r="29" ht="28.5" customHeight="1" spans="1:6">
      <c r="A29" s="74" t="s">
        <v>36</v>
      </c>
      <c r="B29" s="91">
        <f>SUM(B8:B28)</f>
        <v>4181.72</v>
      </c>
      <c r="C29" s="74" t="s">
        <v>37</v>
      </c>
      <c r="D29" s="91">
        <f>SUM(D15:D28)</f>
        <v>4181.72</v>
      </c>
      <c r="E29" s="91">
        <f>SUM(E15:E28)</f>
        <v>4181.72</v>
      </c>
      <c r="F29" s="78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showGridLines="0" showZeros="0" workbookViewId="0">
      <selection activeCell="F16" sqref="F16"/>
    </sheetView>
  </sheetViews>
  <sheetFormatPr defaultColWidth="6.875" defaultRowHeight="11.25"/>
  <cols>
    <col min="1" max="1" width="10.25" style="71" customWidth="1"/>
    <col min="2" max="2" width="41.625" style="71" customWidth="1"/>
    <col min="3" max="8" width="10" style="71" customWidth="1"/>
    <col min="9" max="11" width="10.875" style="71" customWidth="1"/>
    <col min="12" max="16384" width="6.875" style="71"/>
  </cols>
  <sheetData>
    <row r="1" ht="16.5" customHeight="1" spans="1:11">
      <c r="A1" s="45" t="s">
        <v>73</v>
      </c>
      <c r="B1" s="46"/>
      <c r="C1" s="46"/>
      <c r="D1" s="46"/>
      <c r="E1" s="46"/>
      <c r="F1" s="46"/>
      <c r="G1" s="46"/>
      <c r="H1" s="46"/>
      <c r="I1" s="81"/>
      <c r="J1" s="81"/>
      <c r="K1" s="81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81"/>
      <c r="J2" s="81"/>
      <c r="K2" s="81"/>
    </row>
    <row r="3" ht="29.25" customHeight="1" spans="1:11">
      <c r="A3" s="72" t="s">
        <v>74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108"/>
      <c r="B4" s="108"/>
      <c r="C4" s="108"/>
      <c r="D4" s="108"/>
      <c r="E4" s="108"/>
      <c r="F4" s="108"/>
      <c r="G4" s="108"/>
      <c r="H4" s="108"/>
      <c r="I4" s="108"/>
      <c r="J4" s="82" t="s">
        <v>2</v>
      </c>
      <c r="K4" s="82"/>
    </row>
    <row r="5" ht="26.25" customHeight="1" spans="1:11">
      <c r="A5" s="74" t="s">
        <v>40</v>
      </c>
      <c r="B5" s="74"/>
      <c r="C5" s="74" t="s">
        <v>75</v>
      </c>
      <c r="D5" s="74"/>
      <c r="E5" s="74"/>
      <c r="F5" s="74" t="s">
        <v>76</v>
      </c>
      <c r="G5" s="74"/>
      <c r="H5" s="74"/>
      <c r="I5" s="74" t="s">
        <v>77</v>
      </c>
      <c r="J5" s="74"/>
      <c r="K5" s="74"/>
    </row>
    <row r="6" s="70" customFormat="1" ht="30.75" customHeight="1" spans="1:11">
      <c r="A6" s="74" t="s">
        <v>45</v>
      </c>
      <c r="B6" s="74" t="s">
        <v>46</v>
      </c>
      <c r="C6" s="74" t="s">
        <v>62</v>
      </c>
      <c r="D6" s="74" t="s">
        <v>65</v>
      </c>
      <c r="E6" s="74" t="s">
        <v>66</v>
      </c>
      <c r="F6" s="74" t="s">
        <v>62</v>
      </c>
      <c r="G6" s="74" t="s">
        <v>65</v>
      </c>
      <c r="H6" s="74" t="s">
        <v>66</v>
      </c>
      <c r="I6" s="74" t="s">
        <v>62</v>
      </c>
      <c r="J6" s="74" t="s">
        <v>65</v>
      </c>
      <c r="K6" s="74" t="s">
        <v>66</v>
      </c>
    </row>
    <row r="7" s="70" customFormat="1" ht="30.75" customHeight="1" spans="1:11">
      <c r="A7" s="109">
        <v>212</v>
      </c>
      <c r="B7" s="110" t="s">
        <v>47</v>
      </c>
      <c r="C7" s="111">
        <f>D7+E7</f>
        <v>3606.33</v>
      </c>
      <c r="D7" s="91">
        <v>79.26</v>
      </c>
      <c r="E7" s="105">
        <v>3527.07</v>
      </c>
      <c r="F7" s="112">
        <f>G7+H7</f>
        <v>3555.28</v>
      </c>
      <c r="G7" s="112">
        <v>69.94</v>
      </c>
      <c r="H7" s="91">
        <v>3485.34</v>
      </c>
      <c r="I7" s="105">
        <f>(F7-C7)/C7*100</f>
        <v>-1.41556651776183</v>
      </c>
      <c r="J7" s="105">
        <f>(G7-D7)/D7*100</f>
        <v>-11.7587686096392</v>
      </c>
      <c r="K7" s="105">
        <f>(H7-E7)/E7*100</f>
        <v>-1.18313501007919</v>
      </c>
    </row>
    <row r="8" s="70" customFormat="1" ht="30.75" customHeight="1" spans="1:11">
      <c r="A8" s="113">
        <v>21201</v>
      </c>
      <c r="B8" s="76" t="s">
        <v>48</v>
      </c>
      <c r="C8" s="114">
        <f t="shared" ref="C8:C21" si="0">D8+E8</f>
        <v>3606.33</v>
      </c>
      <c r="D8" s="74">
        <v>79.26</v>
      </c>
      <c r="E8" s="106">
        <v>3527.07</v>
      </c>
      <c r="F8" s="115">
        <f t="shared" ref="F8:F21" si="1">G8+H8</f>
        <v>3555.28</v>
      </c>
      <c r="G8" s="115">
        <v>69.94</v>
      </c>
      <c r="H8" s="74">
        <v>3485.34</v>
      </c>
      <c r="I8" s="106">
        <f t="shared" ref="I8:I22" si="2">(F8-C8)/C8*100</f>
        <v>-1.41556651776183</v>
      </c>
      <c r="J8" s="106">
        <f t="shared" ref="J8:J22" si="3">(G8-D8)/D8*100</f>
        <v>-11.7587686096392</v>
      </c>
      <c r="K8" s="106">
        <f>(H8-E8)/E8*100</f>
        <v>-1.18313501007919</v>
      </c>
    </row>
    <row r="9" s="70" customFormat="1" ht="30.75" customHeight="1" spans="1:11">
      <c r="A9" s="116">
        <v>2120199</v>
      </c>
      <c r="B9" s="76" t="s">
        <v>49</v>
      </c>
      <c r="C9" s="114">
        <f t="shared" si="0"/>
        <v>3606.33</v>
      </c>
      <c r="D9" s="74">
        <v>79.26</v>
      </c>
      <c r="E9" s="106">
        <v>3527.07</v>
      </c>
      <c r="F9" s="115">
        <f t="shared" si="1"/>
        <v>3555.28</v>
      </c>
      <c r="G9" s="115">
        <v>69.94</v>
      </c>
      <c r="H9" s="74">
        <v>3485.34</v>
      </c>
      <c r="I9" s="106">
        <f t="shared" si="2"/>
        <v>-1.41556651776183</v>
      </c>
      <c r="J9" s="106">
        <f t="shared" si="3"/>
        <v>-11.7587686096392</v>
      </c>
      <c r="K9" s="106">
        <f>(H9-E9)/E9*100</f>
        <v>-1.18313501007919</v>
      </c>
    </row>
    <row r="10" s="70" customFormat="1" ht="30.75" customHeight="1" spans="1:11">
      <c r="A10" s="117">
        <v>208</v>
      </c>
      <c r="B10" s="118" t="s">
        <v>50</v>
      </c>
      <c r="C10" s="111">
        <f t="shared" si="0"/>
        <v>11.64</v>
      </c>
      <c r="D10" s="91">
        <v>11.64</v>
      </c>
      <c r="E10" s="105"/>
      <c r="F10" s="112">
        <f t="shared" si="1"/>
        <v>9.48</v>
      </c>
      <c r="G10" s="112">
        <v>9.48</v>
      </c>
      <c r="H10" s="91"/>
      <c r="I10" s="105">
        <f t="shared" si="2"/>
        <v>-18.5567010309278</v>
      </c>
      <c r="J10" s="105">
        <f t="shared" si="3"/>
        <v>-18.5567010309278</v>
      </c>
      <c r="K10" s="105"/>
    </row>
    <row r="11" s="70" customFormat="1" ht="30.75" customHeight="1" spans="1:11">
      <c r="A11" s="119">
        <v>20805</v>
      </c>
      <c r="B11" s="120" t="s">
        <v>67</v>
      </c>
      <c r="C11" s="114">
        <f t="shared" si="0"/>
        <v>11.64</v>
      </c>
      <c r="D11" s="93">
        <v>11.64</v>
      </c>
      <c r="E11" s="121"/>
      <c r="F11" s="115">
        <f t="shared" si="1"/>
        <v>9.48</v>
      </c>
      <c r="G11" s="115">
        <v>9.48</v>
      </c>
      <c r="H11" s="74"/>
      <c r="I11" s="106">
        <f t="shared" si="2"/>
        <v>-18.5567010309278</v>
      </c>
      <c r="J11" s="106">
        <f t="shared" si="3"/>
        <v>-18.5567010309278</v>
      </c>
      <c r="K11" s="106"/>
    </row>
    <row r="12" customFormat="1" ht="30.75" customHeight="1" spans="1:11">
      <c r="A12" s="119">
        <v>2080505</v>
      </c>
      <c r="B12" s="122" t="s">
        <v>68</v>
      </c>
      <c r="C12" s="114">
        <f t="shared" si="0"/>
        <v>11.64</v>
      </c>
      <c r="D12" s="74">
        <v>11.64</v>
      </c>
      <c r="E12" s="106"/>
      <c r="F12" s="115">
        <f t="shared" si="1"/>
        <v>9.48</v>
      </c>
      <c r="G12" s="106">
        <v>9.48</v>
      </c>
      <c r="H12" s="74"/>
      <c r="I12" s="106">
        <f t="shared" si="2"/>
        <v>-18.5567010309278</v>
      </c>
      <c r="J12" s="106">
        <f t="shared" si="3"/>
        <v>-18.5567010309278</v>
      </c>
      <c r="K12" s="106"/>
    </row>
    <row r="13" ht="30.75" customHeight="1" spans="1:11">
      <c r="A13" s="117">
        <v>210</v>
      </c>
      <c r="B13" s="118" t="s">
        <v>53</v>
      </c>
      <c r="C13" s="111">
        <f t="shared" si="0"/>
        <v>3.49</v>
      </c>
      <c r="D13" s="91">
        <v>3.49</v>
      </c>
      <c r="E13" s="105"/>
      <c r="F13" s="112">
        <f t="shared" si="1"/>
        <v>3.85</v>
      </c>
      <c r="G13" s="105">
        <v>3.85</v>
      </c>
      <c r="H13" s="91"/>
      <c r="I13" s="105">
        <f t="shared" si="2"/>
        <v>10.3151862464183</v>
      </c>
      <c r="J13" s="105">
        <f t="shared" si="3"/>
        <v>10.3151862464183</v>
      </c>
      <c r="K13" s="105"/>
    </row>
    <row r="14" ht="30.75" customHeight="1" spans="1:11">
      <c r="A14" s="119">
        <v>21011</v>
      </c>
      <c r="B14" s="120" t="s">
        <v>78</v>
      </c>
      <c r="C14" s="114">
        <f t="shared" si="0"/>
        <v>3.49</v>
      </c>
      <c r="D14" s="74">
        <v>3.49</v>
      </c>
      <c r="E14" s="106"/>
      <c r="F14" s="115">
        <f t="shared" si="1"/>
        <v>3.85</v>
      </c>
      <c r="G14" s="115">
        <v>3.85</v>
      </c>
      <c r="H14" s="74"/>
      <c r="I14" s="106">
        <f t="shared" si="2"/>
        <v>10.3151862464183</v>
      </c>
      <c r="J14" s="106">
        <f t="shared" si="3"/>
        <v>10.3151862464183</v>
      </c>
      <c r="K14" s="106"/>
    </row>
    <row r="15" ht="30.75" customHeight="1" spans="1:11">
      <c r="A15" s="119">
        <v>2101102</v>
      </c>
      <c r="B15" s="122" t="s">
        <v>79</v>
      </c>
      <c r="C15" s="114">
        <f t="shared" si="0"/>
        <v>3.49</v>
      </c>
      <c r="D15" s="74">
        <v>3.49</v>
      </c>
      <c r="E15" s="106"/>
      <c r="F15" s="115">
        <f t="shared" si="1"/>
        <v>3.85</v>
      </c>
      <c r="G15" s="115">
        <v>3.85</v>
      </c>
      <c r="H15" s="74"/>
      <c r="I15" s="106">
        <f t="shared" si="2"/>
        <v>10.3151862464183</v>
      </c>
      <c r="J15" s="106">
        <f t="shared" si="3"/>
        <v>10.3151862464183</v>
      </c>
      <c r="K15" s="106"/>
    </row>
    <row r="16" ht="30.75" customHeight="1" spans="1:11">
      <c r="A16" s="117">
        <v>213</v>
      </c>
      <c r="B16" s="118" t="s">
        <v>56</v>
      </c>
      <c r="C16" s="111">
        <f t="shared" si="0"/>
        <v>704</v>
      </c>
      <c r="D16" s="91"/>
      <c r="E16" s="105">
        <v>704</v>
      </c>
      <c r="F16" s="112">
        <f t="shared" si="1"/>
        <v>606</v>
      </c>
      <c r="G16" s="112"/>
      <c r="H16" s="112">
        <v>606</v>
      </c>
      <c r="I16" s="105">
        <f t="shared" si="2"/>
        <v>-13.9204545454545</v>
      </c>
      <c r="J16" s="105"/>
      <c r="K16" s="105">
        <f>(H16-E16)/E16*100</f>
        <v>-13.9204545454545</v>
      </c>
    </row>
    <row r="17" ht="30.75" customHeight="1" spans="1:11">
      <c r="A17" s="119">
        <v>21307</v>
      </c>
      <c r="B17" s="120" t="s">
        <v>80</v>
      </c>
      <c r="C17" s="114">
        <f t="shared" si="0"/>
        <v>704</v>
      </c>
      <c r="D17" s="74"/>
      <c r="E17" s="106">
        <v>704</v>
      </c>
      <c r="F17" s="115">
        <f t="shared" si="1"/>
        <v>606</v>
      </c>
      <c r="G17" s="115"/>
      <c r="H17" s="115">
        <v>606</v>
      </c>
      <c r="I17" s="106">
        <f t="shared" si="2"/>
        <v>-13.9204545454545</v>
      </c>
      <c r="J17" s="106"/>
      <c r="K17" s="106">
        <f>(H17-E17)/E17*100</f>
        <v>-13.9204545454545</v>
      </c>
    </row>
    <row r="18" ht="30.75" customHeight="1" spans="1:11">
      <c r="A18" s="119">
        <v>2130799</v>
      </c>
      <c r="B18" s="122" t="s">
        <v>81</v>
      </c>
      <c r="C18" s="114">
        <f t="shared" si="0"/>
        <v>704</v>
      </c>
      <c r="D18" s="74"/>
      <c r="E18" s="106">
        <v>704</v>
      </c>
      <c r="F18" s="115">
        <f t="shared" si="1"/>
        <v>606</v>
      </c>
      <c r="G18" s="115"/>
      <c r="H18" s="115">
        <v>606</v>
      </c>
      <c r="I18" s="106">
        <f t="shared" si="2"/>
        <v>-13.9204545454545</v>
      </c>
      <c r="J18" s="106"/>
      <c r="K18" s="106">
        <f>(H18-E18)/E18*100</f>
        <v>-13.9204545454545</v>
      </c>
    </row>
    <row r="19" ht="30.75" customHeight="1" spans="1:11">
      <c r="A19" s="117">
        <v>221</v>
      </c>
      <c r="B19" s="123" t="s">
        <v>59</v>
      </c>
      <c r="C19" s="111">
        <f t="shared" si="0"/>
        <v>4.66</v>
      </c>
      <c r="D19" s="91">
        <v>4.66</v>
      </c>
      <c r="E19" s="105"/>
      <c r="F19" s="112">
        <f t="shared" si="1"/>
        <v>7.11</v>
      </c>
      <c r="G19" s="112">
        <v>7.11</v>
      </c>
      <c r="H19" s="124"/>
      <c r="I19" s="105">
        <f t="shared" si="2"/>
        <v>52.5751072961373</v>
      </c>
      <c r="J19" s="105">
        <f t="shared" si="3"/>
        <v>52.5751072961373</v>
      </c>
      <c r="K19" s="105"/>
    </row>
    <row r="20" ht="30.75" customHeight="1" spans="1:11">
      <c r="A20" s="119">
        <v>22102</v>
      </c>
      <c r="B20" s="120" t="s">
        <v>60</v>
      </c>
      <c r="C20" s="114">
        <f t="shared" si="0"/>
        <v>4.66</v>
      </c>
      <c r="D20" s="74">
        <v>4.66</v>
      </c>
      <c r="E20" s="106"/>
      <c r="F20" s="115">
        <f t="shared" si="1"/>
        <v>7.11</v>
      </c>
      <c r="G20" s="115">
        <v>7.11</v>
      </c>
      <c r="H20" s="125"/>
      <c r="I20" s="106">
        <f t="shared" si="2"/>
        <v>52.5751072961373</v>
      </c>
      <c r="J20" s="106">
        <f t="shared" si="3"/>
        <v>52.5751072961373</v>
      </c>
      <c r="K20" s="106"/>
    </row>
    <row r="21" ht="30.75" customHeight="1" spans="1:11">
      <c r="A21" s="119">
        <v>2210201</v>
      </c>
      <c r="B21" s="126" t="s">
        <v>61</v>
      </c>
      <c r="C21" s="114">
        <f t="shared" si="0"/>
        <v>4.66</v>
      </c>
      <c r="D21" s="74">
        <v>4.66</v>
      </c>
      <c r="E21" s="106"/>
      <c r="F21" s="115">
        <f t="shared" si="1"/>
        <v>7.11</v>
      </c>
      <c r="G21" s="115">
        <v>7.11</v>
      </c>
      <c r="H21" s="125"/>
      <c r="I21" s="106">
        <f t="shared" si="2"/>
        <v>52.5751072961373</v>
      </c>
      <c r="J21" s="106">
        <f t="shared" si="3"/>
        <v>52.5751072961373</v>
      </c>
      <c r="K21" s="106"/>
    </row>
    <row r="22" ht="30.75" customHeight="1" spans="1:11">
      <c r="A22" s="115" t="s">
        <v>62</v>
      </c>
      <c r="B22" s="115"/>
      <c r="C22" s="91">
        <f t="shared" ref="C22:H22" si="4">C7+C10+C13+C19+C16</f>
        <v>4330.12</v>
      </c>
      <c r="D22" s="91">
        <f t="shared" si="4"/>
        <v>99.05</v>
      </c>
      <c r="E22" s="91">
        <f t="shared" si="4"/>
        <v>4231.07</v>
      </c>
      <c r="F22" s="91">
        <f t="shared" si="4"/>
        <v>4181.72</v>
      </c>
      <c r="G22" s="91">
        <f t="shared" si="4"/>
        <v>90.38</v>
      </c>
      <c r="H22" s="91">
        <f t="shared" si="4"/>
        <v>4091.34</v>
      </c>
      <c r="I22" s="105">
        <f t="shared" si="2"/>
        <v>-3.42715675316157</v>
      </c>
      <c r="J22" s="105">
        <f t="shared" si="3"/>
        <v>-8.75315497223625</v>
      </c>
      <c r="K22" s="105">
        <f>(H22-E22)/E22*100</f>
        <v>-3.30247431500778</v>
      </c>
    </row>
  </sheetData>
  <mergeCells count="7">
    <mergeCell ref="A3:K3"/>
    <mergeCell ref="J4:K4"/>
    <mergeCell ref="A5:B5"/>
    <mergeCell ref="C5:E5"/>
    <mergeCell ref="F5:H5"/>
    <mergeCell ref="I5:K5"/>
    <mergeCell ref="A22:B22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selection activeCell="F50" sqref="F50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8" t="s">
        <v>82</v>
      </c>
      <c r="B1" s="99"/>
      <c r="C1" s="99"/>
    </row>
    <row r="2" ht="44.25" customHeight="1" spans="1:5">
      <c r="A2" s="100" t="s">
        <v>83</v>
      </c>
      <c r="B2" s="100"/>
      <c r="C2" s="100"/>
      <c r="D2" s="101"/>
      <c r="E2" s="101"/>
    </row>
    <row r="3" ht="20.25" customHeight="1" spans="3:3">
      <c r="C3" s="102" t="s">
        <v>2</v>
      </c>
    </row>
    <row r="4" ht="22.5" customHeight="1" spans="1:3">
      <c r="A4" s="103" t="s">
        <v>84</v>
      </c>
      <c r="B4" s="103" t="s">
        <v>6</v>
      </c>
      <c r="C4" s="103" t="s">
        <v>85</v>
      </c>
    </row>
    <row r="5" ht="22.5" customHeight="1" spans="1:3">
      <c r="A5" s="104" t="s">
        <v>86</v>
      </c>
      <c r="B5" s="105">
        <f>SUM(B6:B17)</f>
        <v>83.31</v>
      </c>
      <c r="C5" s="106"/>
    </row>
    <row r="6" ht="22.5" customHeight="1" spans="1:3">
      <c r="A6" s="104" t="s">
        <v>87</v>
      </c>
      <c r="B6" s="106">
        <v>34.91</v>
      </c>
      <c r="C6" s="106"/>
    </row>
    <row r="7" ht="22.5" customHeight="1" spans="1:3">
      <c r="A7" s="104" t="s">
        <v>88</v>
      </c>
      <c r="B7" s="106">
        <v>4.64</v>
      </c>
      <c r="C7" s="106"/>
    </row>
    <row r="8" ht="22.5" customHeight="1" spans="1:3">
      <c r="A8" s="104" t="s">
        <v>89</v>
      </c>
      <c r="B8" s="106">
        <v>2.91</v>
      </c>
      <c r="C8" s="106"/>
    </row>
    <row r="9" ht="22.5" customHeight="1" spans="1:3">
      <c r="A9" s="104" t="s">
        <v>90</v>
      </c>
      <c r="B9" s="106">
        <v>20.37</v>
      </c>
      <c r="C9" s="106"/>
    </row>
    <row r="10" ht="22.5" customHeight="1" spans="1:3">
      <c r="A10" s="104" t="s">
        <v>91</v>
      </c>
      <c r="B10" s="106">
        <v>9.48</v>
      </c>
      <c r="C10" s="106"/>
    </row>
    <row r="11" ht="22.5" customHeight="1" spans="1:3">
      <c r="A11" s="104" t="s">
        <v>92</v>
      </c>
      <c r="B11" s="106"/>
      <c r="C11" s="106"/>
    </row>
    <row r="12" ht="22.5" customHeight="1" spans="1:3">
      <c r="A12" s="104" t="s">
        <v>93</v>
      </c>
      <c r="B12" s="106">
        <v>3.85</v>
      </c>
      <c r="C12" s="106"/>
    </row>
    <row r="13" ht="22.5" customHeight="1" spans="1:3">
      <c r="A13" s="104" t="s">
        <v>94</v>
      </c>
      <c r="B13" s="106"/>
      <c r="C13" s="106"/>
    </row>
    <row r="14" ht="22.5" customHeight="1" spans="1:3">
      <c r="A14" s="104" t="s">
        <v>95</v>
      </c>
      <c r="B14" s="106"/>
      <c r="C14" s="106"/>
    </row>
    <row r="15" ht="22.5" customHeight="1" spans="1:3">
      <c r="A15" s="104" t="s">
        <v>96</v>
      </c>
      <c r="B15" s="106">
        <v>0.04</v>
      </c>
      <c r="C15" s="106"/>
    </row>
    <row r="16" ht="22.5" customHeight="1" spans="1:3">
      <c r="A16" s="104" t="s">
        <v>97</v>
      </c>
      <c r="B16" s="106">
        <v>7.11</v>
      </c>
      <c r="C16" s="106"/>
    </row>
    <row r="17" ht="22.5" customHeight="1" spans="1:3">
      <c r="A17" s="104" t="s">
        <v>98</v>
      </c>
      <c r="B17" s="106"/>
      <c r="C17" s="106"/>
    </row>
    <row r="18" ht="22.5" customHeight="1" spans="1:3">
      <c r="A18" s="104" t="s">
        <v>99</v>
      </c>
      <c r="B18" s="105">
        <f>SUM(B19:B45)</f>
        <v>7.07</v>
      </c>
      <c r="C18" s="106"/>
    </row>
    <row r="19" ht="22.5" customHeight="1" spans="1:3">
      <c r="A19" s="104" t="s">
        <v>100</v>
      </c>
      <c r="B19" s="106">
        <v>0.65</v>
      </c>
      <c r="C19" s="106"/>
    </row>
    <row r="20" ht="22.5" customHeight="1" spans="1:3">
      <c r="A20" s="104" t="s">
        <v>101</v>
      </c>
      <c r="B20" s="106">
        <v>0.35</v>
      </c>
      <c r="C20" s="106"/>
    </row>
    <row r="21" ht="22.5" customHeight="1" spans="1:3">
      <c r="A21" s="104" t="s">
        <v>102</v>
      </c>
      <c r="B21" s="106"/>
      <c r="C21" s="106"/>
    </row>
    <row r="22" ht="22.5" customHeight="1" spans="1:3">
      <c r="A22" s="104" t="s">
        <v>103</v>
      </c>
      <c r="B22" s="106"/>
      <c r="C22" s="106"/>
    </row>
    <row r="23" ht="22.5" customHeight="1" spans="1:3">
      <c r="A23" s="104" t="s">
        <v>104</v>
      </c>
      <c r="B23" s="106"/>
      <c r="C23" s="106"/>
    </row>
    <row r="24" ht="22.5" customHeight="1" spans="1:3">
      <c r="A24" s="104" t="s">
        <v>105</v>
      </c>
      <c r="B24" s="106"/>
      <c r="C24" s="106"/>
    </row>
    <row r="25" ht="22.5" customHeight="1" spans="1:3">
      <c r="A25" s="104" t="s">
        <v>106</v>
      </c>
      <c r="B25" s="106">
        <v>0.5</v>
      </c>
      <c r="C25" s="106"/>
    </row>
    <row r="26" ht="22.5" customHeight="1" spans="1:3">
      <c r="A26" s="104" t="s">
        <v>107</v>
      </c>
      <c r="B26" s="106"/>
      <c r="C26" s="106"/>
    </row>
    <row r="27" ht="22.5" customHeight="1" spans="1:3">
      <c r="A27" s="104" t="s">
        <v>108</v>
      </c>
      <c r="B27" s="106"/>
      <c r="C27" s="106"/>
    </row>
    <row r="28" ht="22.5" customHeight="1" spans="1:3">
      <c r="A28" s="104" t="s">
        <v>109</v>
      </c>
      <c r="B28" s="106">
        <v>0.5</v>
      </c>
      <c r="C28" s="106"/>
    </row>
    <row r="29" ht="22.5" customHeight="1" spans="1:3">
      <c r="A29" s="104" t="s">
        <v>110</v>
      </c>
      <c r="B29" s="106"/>
      <c r="C29" s="106"/>
    </row>
    <row r="30" ht="22.5" customHeight="1" spans="1:3">
      <c r="A30" s="104" t="s">
        <v>111</v>
      </c>
      <c r="B30" s="106"/>
      <c r="C30" s="106"/>
    </row>
    <row r="31" ht="22.5" customHeight="1" spans="1:3">
      <c r="A31" s="104" t="s">
        <v>112</v>
      </c>
      <c r="B31" s="106"/>
      <c r="C31" s="106"/>
    </row>
    <row r="32" ht="22.5" customHeight="1" spans="1:3">
      <c r="A32" s="104" t="s">
        <v>113</v>
      </c>
      <c r="B32" s="106"/>
      <c r="C32" s="106"/>
    </row>
    <row r="33" ht="22.5" customHeight="1" spans="1:3">
      <c r="A33" s="104" t="s">
        <v>114</v>
      </c>
      <c r="B33" s="106"/>
      <c r="C33" s="106"/>
    </row>
    <row r="34" ht="22.5" customHeight="1" spans="1:3">
      <c r="A34" s="104" t="s">
        <v>115</v>
      </c>
      <c r="B34" s="106"/>
      <c r="C34" s="106"/>
    </row>
    <row r="35" ht="22.5" customHeight="1" spans="1:3">
      <c r="A35" s="104" t="s">
        <v>116</v>
      </c>
      <c r="B35" s="106"/>
      <c r="C35" s="106"/>
    </row>
    <row r="36" ht="22.5" customHeight="1" spans="1:3">
      <c r="A36" s="104" t="s">
        <v>117</v>
      </c>
      <c r="B36" s="106"/>
      <c r="C36" s="106"/>
    </row>
    <row r="37" ht="22.5" customHeight="1" spans="1:3">
      <c r="A37" s="104" t="s">
        <v>118</v>
      </c>
      <c r="B37" s="106"/>
      <c r="C37" s="106"/>
    </row>
    <row r="38" ht="22.5" customHeight="1" spans="1:3">
      <c r="A38" s="104" t="s">
        <v>119</v>
      </c>
      <c r="B38" s="106"/>
      <c r="C38" s="106"/>
    </row>
    <row r="39" ht="22.5" customHeight="1" spans="1:3">
      <c r="A39" s="104" t="s">
        <v>120</v>
      </c>
      <c r="B39" s="106"/>
      <c r="C39" s="106"/>
    </row>
    <row r="40" ht="22.5" customHeight="1" spans="1:3">
      <c r="A40" s="104" t="s">
        <v>121</v>
      </c>
      <c r="B40" s="106"/>
      <c r="C40" s="106"/>
    </row>
    <row r="41" ht="22.5" customHeight="1" spans="1:3">
      <c r="A41" s="104" t="s">
        <v>122</v>
      </c>
      <c r="B41" s="106">
        <v>1.22</v>
      </c>
      <c r="C41" s="106"/>
    </row>
    <row r="42" ht="22.5" customHeight="1" spans="1:3">
      <c r="A42" s="104" t="s">
        <v>123</v>
      </c>
      <c r="B42" s="106">
        <v>3.6</v>
      </c>
      <c r="C42" s="106"/>
    </row>
    <row r="43" ht="22.5" customHeight="1" spans="1:3">
      <c r="A43" s="104" t="s">
        <v>124</v>
      </c>
      <c r="B43" s="106"/>
      <c r="C43" s="106"/>
    </row>
    <row r="44" ht="22.5" customHeight="1" spans="1:3">
      <c r="A44" s="104" t="s">
        <v>125</v>
      </c>
      <c r="B44" s="106"/>
      <c r="C44" s="106"/>
    </row>
    <row r="45" ht="22.5" customHeight="1" spans="1:3">
      <c r="A45" s="107" t="s">
        <v>126</v>
      </c>
      <c r="B45" s="106">
        <v>0.25</v>
      </c>
      <c r="C45" s="106"/>
    </row>
    <row r="46" ht="22.5" customHeight="1" spans="1:3">
      <c r="A46" s="104" t="s">
        <v>127</v>
      </c>
      <c r="B46" s="106"/>
      <c r="C46" s="106"/>
    </row>
    <row r="47" ht="22.5" customHeight="1" spans="1:3">
      <c r="A47" s="104" t="s">
        <v>128</v>
      </c>
      <c r="B47" s="106"/>
      <c r="C47" s="106"/>
    </row>
    <row r="48" ht="22.5" customHeight="1" spans="1:3">
      <c r="A48" s="104" t="s">
        <v>129</v>
      </c>
      <c r="B48" s="106"/>
      <c r="C48" s="106"/>
    </row>
    <row r="49" ht="22.5" customHeight="1" spans="1:3">
      <c r="A49" s="104" t="s">
        <v>130</v>
      </c>
      <c r="B49" s="106"/>
      <c r="C49" s="106"/>
    </row>
    <row r="50" ht="22.5" customHeight="1" spans="1:3">
      <c r="A50" s="104" t="s">
        <v>131</v>
      </c>
      <c r="B50" s="106"/>
      <c r="C50" s="106"/>
    </row>
    <row r="51" ht="22.5" customHeight="1" spans="1:3">
      <c r="A51" s="104" t="s">
        <v>132</v>
      </c>
      <c r="B51" s="106"/>
      <c r="C51" s="106"/>
    </row>
    <row r="52" ht="22.5" customHeight="1" spans="1:3">
      <c r="A52" s="104" t="s">
        <v>133</v>
      </c>
      <c r="B52" s="106"/>
      <c r="C52" s="106"/>
    </row>
    <row r="53" ht="22.5" customHeight="1" spans="1:3">
      <c r="A53" s="104" t="s">
        <v>134</v>
      </c>
      <c r="B53" s="106"/>
      <c r="C53" s="106"/>
    </row>
    <row r="54" ht="22.5" customHeight="1" spans="1:3">
      <c r="A54" s="104" t="s">
        <v>135</v>
      </c>
      <c r="B54" s="106"/>
      <c r="C54" s="106"/>
    </row>
    <row r="55" ht="22.5" customHeight="1" spans="1:3">
      <c r="A55" s="104" t="s">
        <v>136</v>
      </c>
      <c r="B55" s="106"/>
      <c r="C55" s="106"/>
    </row>
    <row r="56" ht="22.5" customHeight="1" spans="1:3">
      <c r="A56" s="104" t="s">
        <v>137</v>
      </c>
      <c r="B56" s="106"/>
      <c r="C56" s="106"/>
    </row>
    <row r="57" ht="22.5" customHeight="1" spans="1:3">
      <c r="A57" s="104" t="s">
        <v>138</v>
      </c>
      <c r="B57" s="106"/>
      <c r="C57" s="106"/>
    </row>
    <row r="58" ht="22.5" customHeight="1" spans="1:3">
      <c r="A58" s="103" t="s">
        <v>139</v>
      </c>
      <c r="B58" s="105">
        <f>B5+B18+B46</f>
        <v>90.38</v>
      </c>
      <c r="C58" s="10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3" t="s">
        <v>140</v>
      </c>
    </row>
    <row r="2" ht="19.5" customHeight="1" spans="1:2">
      <c r="A2" s="85"/>
      <c r="B2" s="86"/>
    </row>
    <row r="3" ht="30" customHeight="1" spans="1:2">
      <c r="A3" s="87" t="s">
        <v>141</v>
      </c>
      <c r="B3" s="87"/>
    </row>
    <row r="4" ht="16.5" customHeight="1" spans="1:2">
      <c r="A4" s="88"/>
      <c r="B4" s="89" t="s">
        <v>2</v>
      </c>
    </row>
    <row r="5" ht="38.25" customHeight="1" spans="1:2">
      <c r="A5" s="90" t="s">
        <v>5</v>
      </c>
      <c r="B5" s="90" t="s">
        <v>76</v>
      </c>
    </row>
    <row r="6" ht="38.25" customHeight="1" spans="1:2">
      <c r="A6" s="91" t="s">
        <v>142</v>
      </c>
      <c r="B6" s="91">
        <v>3.6</v>
      </c>
    </row>
    <row r="7" ht="38.25" customHeight="1" spans="1:2">
      <c r="A7" s="78" t="s">
        <v>143</v>
      </c>
      <c r="B7" s="74"/>
    </row>
    <row r="8" ht="38.25" customHeight="1" spans="1:2">
      <c r="A8" s="78" t="s">
        <v>144</v>
      </c>
      <c r="B8" s="74"/>
    </row>
    <row r="9" ht="38.25" customHeight="1" spans="1:2">
      <c r="A9" s="92" t="s">
        <v>145</v>
      </c>
      <c r="B9" s="93">
        <v>3.6</v>
      </c>
    </row>
    <row r="10" ht="38.25" customHeight="1" spans="1:2">
      <c r="A10" s="94" t="s">
        <v>146</v>
      </c>
      <c r="B10" s="93">
        <v>3.6</v>
      </c>
    </row>
    <row r="11" ht="38.25" customHeight="1" spans="1:2">
      <c r="A11" s="95" t="s">
        <v>147</v>
      </c>
      <c r="B11" s="96"/>
    </row>
    <row r="12" ht="91.5" customHeight="1" spans="1:2">
      <c r="A12" s="97" t="s">
        <v>148</v>
      </c>
      <c r="B12" s="9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C9" sqref="C9"/>
    </sheetView>
  </sheetViews>
  <sheetFormatPr defaultColWidth="6.875" defaultRowHeight="11.25"/>
  <cols>
    <col min="1" max="1" width="18.125" style="71" customWidth="1"/>
    <col min="2" max="2" width="15.375" style="71" customWidth="1"/>
    <col min="3" max="11" width="9.875" style="71" customWidth="1"/>
    <col min="12" max="16384" width="6.875" style="71"/>
  </cols>
  <sheetData>
    <row r="1" ht="16.5" customHeight="1" spans="1:11">
      <c r="A1" s="45" t="s">
        <v>149</v>
      </c>
      <c r="B1" s="46"/>
      <c r="C1" s="46"/>
      <c r="D1" s="46"/>
      <c r="E1" s="46"/>
      <c r="F1" s="46"/>
      <c r="G1" s="46"/>
      <c r="H1" s="46"/>
      <c r="I1" s="46"/>
      <c r="J1" s="81"/>
      <c r="K1" s="81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46"/>
      <c r="J2" s="81"/>
      <c r="K2" s="81"/>
    </row>
    <row r="3" ht="29.25" customHeight="1" spans="1:11">
      <c r="A3" s="72" t="s">
        <v>150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73"/>
      <c r="B4" s="73"/>
      <c r="C4" s="73"/>
      <c r="D4" s="73"/>
      <c r="E4" s="73"/>
      <c r="F4" s="73"/>
      <c r="G4" s="73"/>
      <c r="H4" s="73"/>
      <c r="I4" s="73"/>
      <c r="J4" s="82" t="s">
        <v>2</v>
      </c>
      <c r="K4" s="82"/>
    </row>
    <row r="5" ht="26.25" customHeight="1" spans="1:11">
      <c r="A5" s="74" t="s">
        <v>40</v>
      </c>
      <c r="B5" s="74"/>
      <c r="C5" s="74" t="s">
        <v>75</v>
      </c>
      <c r="D5" s="74"/>
      <c r="E5" s="74"/>
      <c r="F5" s="74" t="s">
        <v>76</v>
      </c>
      <c r="G5" s="74"/>
      <c r="H5" s="74"/>
      <c r="I5" s="74" t="s">
        <v>151</v>
      </c>
      <c r="J5" s="74"/>
      <c r="K5" s="74"/>
    </row>
    <row r="6" s="70" customFormat="1" ht="27.75" customHeight="1" spans="1:11">
      <c r="A6" s="74" t="s">
        <v>45</v>
      </c>
      <c r="B6" s="74" t="s">
        <v>46</v>
      </c>
      <c r="C6" s="74" t="s">
        <v>62</v>
      </c>
      <c r="D6" s="74" t="s">
        <v>65</v>
      </c>
      <c r="E6" s="74" t="s">
        <v>66</v>
      </c>
      <c r="F6" s="74" t="s">
        <v>62</v>
      </c>
      <c r="G6" s="74" t="s">
        <v>65</v>
      </c>
      <c r="H6" s="74" t="s">
        <v>66</v>
      </c>
      <c r="I6" s="74" t="s">
        <v>62</v>
      </c>
      <c r="J6" s="74" t="s">
        <v>65</v>
      </c>
      <c r="K6" s="74" t="s">
        <v>66</v>
      </c>
    </row>
    <row r="7" s="70" customFormat="1" ht="30" customHeight="1" spans="1:11">
      <c r="A7" s="75"/>
      <c r="B7" s="76"/>
      <c r="C7" s="76"/>
      <c r="D7" s="76"/>
      <c r="E7" s="76"/>
      <c r="F7" s="76"/>
      <c r="G7" s="76"/>
      <c r="H7" s="76"/>
      <c r="I7" s="76"/>
      <c r="J7" s="83"/>
      <c r="K7" s="83"/>
    </row>
    <row r="8" s="70" customFormat="1" ht="30" customHeight="1" spans="1:11">
      <c r="A8" s="75"/>
      <c r="B8" s="76"/>
      <c r="C8" s="76"/>
      <c r="D8" s="76"/>
      <c r="E8" s="76"/>
      <c r="F8" s="76"/>
      <c r="G8" s="76"/>
      <c r="H8" s="76"/>
      <c r="I8" s="76"/>
      <c r="J8" s="83"/>
      <c r="K8" s="83"/>
    </row>
    <row r="9" s="70" customFormat="1" ht="30" customHeight="1" spans="1:11">
      <c r="A9" s="75"/>
      <c r="B9" s="76"/>
      <c r="C9" s="76"/>
      <c r="D9" s="76"/>
      <c r="E9" s="76"/>
      <c r="F9" s="76"/>
      <c r="G9" s="76"/>
      <c r="H9" s="76"/>
      <c r="I9" s="76"/>
      <c r="J9" s="83"/>
      <c r="K9" s="83"/>
    </row>
    <row r="10" s="70" customFormat="1" ht="30" customHeight="1" spans="1:11">
      <c r="A10" s="75"/>
      <c r="B10" s="76"/>
      <c r="C10" s="76"/>
      <c r="D10" s="76"/>
      <c r="E10" s="76"/>
      <c r="F10" s="76"/>
      <c r="G10" s="76"/>
      <c r="H10" s="76"/>
      <c r="I10" s="76"/>
      <c r="J10" s="83"/>
      <c r="K10" s="83"/>
    </row>
    <row r="11" customFormat="1" ht="30" customHeight="1" spans="1:11">
      <c r="A11" s="75"/>
      <c r="B11" s="77"/>
      <c r="C11" s="77"/>
      <c r="D11" s="77"/>
      <c r="E11" s="77"/>
      <c r="F11" s="77"/>
      <c r="G11" s="77"/>
      <c r="H11" s="77"/>
      <c r="I11" s="77"/>
      <c r="J11" s="84"/>
      <c r="K11" s="84"/>
    </row>
    <row r="12" customFormat="1" ht="30" customHeight="1" spans="1:11">
      <c r="A12" s="75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customFormat="1" ht="30" customHeight="1" spans="1:11">
      <c r="A13" s="75"/>
      <c r="B13" s="76"/>
      <c r="C13" s="76"/>
      <c r="D13" s="76"/>
      <c r="E13" s="76"/>
      <c r="F13" s="76"/>
      <c r="G13" s="76"/>
      <c r="H13" s="76"/>
      <c r="I13" s="76"/>
      <c r="J13" s="78"/>
      <c r="K13" s="78"/>
    </row>
    <row r="14" ht="30" customHeight="1" spans="1:11">
      <c r="A14" s="75"/>
      <c r="B14" s="78"/>
      <c r="C14" s="78"/>
      <c r="D14" s="78"/>
      <c r="E14" s="78"/>
      <c r="F14" s="78"/>
      <c r="G14" s="78"/>
      <c r="H14" s="78"/>
      <c r="I14" s="76"/>
      <c r="J14" s="78"/>
      <c r="K14" s="78"/>
    </row>
    <row r="15" ht="30" customHeight="1" spans="1:11">
      <c r="A15" s="75"/>
      <c r="B15" s="76"/>
      <c r="C15" s="76"/>
      <c r="D15" s="76"/>
      <c r="E15" s="76"/>
      <c r="F15" s="76"/>
      <c r="G15" s="76"/>
      <c r="H15" s="76"/>
      <c r="I15" s="76"/>
      <c r="J15" s="78"/>
      <c r="K15" s="78"/>
    </row>
    <row r="16" ht="30" customHeight="1" spans="1:11">
      <c r="A16" s="75"/>
      <c r="B16" s="76"/>
      <c r="C16" s="76"/>
      <c r="D16" s="76"/>
      <c r="E16" s="76"/>
      <c r="F16" s="76"/>
      <c r="G16" s="76"/>
      <c r="H16" s="76"/>
      <c r="I16" s="76"/>
      <c r="J16" s="78"/>
      <c r="K16" s="78"/>
    </row>
    <row r="17" ht="30" customHeight="1" spans="1:11">
      <c r="A17" s="79" t="s">
        <v>152</v>
      </c>
      <c r="B17" s="80"/>
      <c r="C17" s="76"/>
      <c r="D17" s="76"/>
      <c r="E17" s="76"/>
      <c r="F17" s="76"/>
      <c r="G17" s="76"/>
      <c r="H17" s="76"/>
      <c r="I17" s="76"/>
      <c r="J17" s="78"/>
      <c r="K17" s="78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2" sqref="D12"/>
    </sheetView>
  </sheetViews>
  <sheetFormatPr defaultColWidth="9" defaultRowHeight="14.25" outlineLevelCol="7"/>
  <cols>
    <col min="1" max="1" width="23.375" customWidth="1"/>
    <col min="2" max="7" width="11.75" customWidth="1"/>
    <col min="8" max="8" width="26.125" customWidth="1"/>
  </cols>
  <sheetData>
    <row r="1" ht="18.75" spans="1:6">
      <c r="A1" s="45" t="s">
        <v>153</v>
      </c>
      <c r="B1" s="46"/>
      <c r="C1" s="46"/>
      <c r="D1" s="46"/>
      <c r="E1" s="46"/>
      <c r="F1" s="46"/>
    </row>
    <row r="2" ht="22.5" spans="1:8">
      <c r="A2" s="47" t="s">
        <v>154</v>
      </c>
      <c r="B2" s="47"/>
      <c r="C2" s="47"/>
      <c r="D2" s="47"/>
      <c r="E2" s="47"/>
      <c r="F2" s="47"/>
      <c r="G2" s="47"/>
      <c r="H2" s="47"/>
    </row>
    <row r="3" ht="20.25" customHeight="1" spans="1:8">
      <c r="A3" s="48"/>
      <c r="B3" s="49"/>
      <c r="C3" s="49"/>
      <c r="D3" s="49"/>
      <c r="E3" s="49"/>
      <c r="F3" s="49"/>
      <c r="G3" s="50" t="s">
        <v>2</v>
      </c>
      <c r="H3" s="50"/>
    </row>
    <row r="4" ht="21" customHeight="1" spans="1:8">
      <c r="A4" s="51" t="s">
        <v>155</v>
      </c>
      <c r="B4" s="52" t="s">
        <v>156</v>
      </c>
      <c r="C4" s="53" t="s">
        <v>157</v>
      </c>
      <c r="D4" s="53"/>
      <c r="E4" s="54" t="s">
        <v>158</v>
      </c>
      <c r="F4" s="10" t="s">
        <v>159</v>
      </c>
      <c r="G4" s="54" t="s">
        <v>160</v>
      </c>
      <c r="H4" s="54" t="s">
        <v>161</v>
      </c>
    </row>
    <row r="5" ht="21" customHeight="1" spans="1:8">
      <c r="A5" s="51"/>
      <c r="B5" s="52"/>
      <c r="C5" s="10" t="s">
        <v>162</v>
      </c>
      <c r="D5" s="10" t="s">
        <v>163</v>
      </c>
      <c r="E5" s="54"/>
      <c r="F5" s="10"/>
      <c r="G5" s="54"/>
      <c r="H5" s="54"/>
    </row>
    <row r="6" ht="27.75" customHeight="1" spans="1:8">
      <c r="A6" s="55" t="s">
        <v>152</v>
      </c>
      <c r="B6" s="56">
        <f>SUM(B7:B9)</f>
        <v>3845.12</v>
      </c>
      <c r="C6" s="56">
        <f>SUM(C7:C9)</f>
        <v>3425.12</v>
      </c>
      <c r="D6" s="56">
        <f>SUM(D7:D9)</f>
        <v>420</v>
      </c>
      <c r="E6" s="57"/>
      <c r="F6" s="58"/>
      <c r="G6" s="58" t="s">
        <v>164</v>
      </c>
      <c r="H6" s="58" t="s">
        <v>164</v>
      </c>
    </row>
    <row r="7" ht="27.75" customHeight="1" spans="1:8">
      <c r="A7" s="59" t="s">
        <v>165</v>
      </c>
      <c r="B7" s="60">
        <v>2621.66</v>
      </c>
      <c r="C7" s="56">
        <v>2201.66</v>
      </c>
      <c r="D7" s="56"/>
      <c r="E7" s="61" t="s">
        <v>166</v>
      </c>
      <c r="F7" s="62" t="s">
        <v>167</v>
      </c>
      <c r="G7" s="59" t="s">
        <v>168</v>
      </c>
      <c r="H7" s="63" t="s">
        <v>169</v>
      </c>
    </row>
    <row r="8" ht="27.75" customHeight="1" spans="1:8">
      <c r="A8" s="64"/>
      <c r="B8" s="65"/>
      <c r="C8" s="56"/>
      <c r="D8" s="56">
        <v>420</v>
      </c>
      <c r="E8" s="61" t="s">
        <v>170</v>
      </c>
      <c r="F8" s="62" t="s">
        <v>171</v>
      </c>
      <c r="G8" s="64"/>
      <c r="H8" s="66"/>
    </row>
    <row r="9" ht="48" customHeight="1" spans="1:8">
      <c r="A9" s="62" t="s">
        <v>172</v>
      </c>
      <c r="B9" s="56">
        <v>1223.46</v>
      </c>
      <c r="C9" s="56">
        <v>1223.46</v>
      </c>
      <c r="D9" s="56"/>
      <c r="E9" s="61" t="s">
        <v>166</v>
      </c>
      <c r="F9" s="62" t="s">
        <v>167</v>
      </c>
      <c r="G9" s="62" t="s">
        <v>173</v>
      </c>
      <c r="H9" s="67" t="s">
        <v>174</v>
      </c>
    </row>
    <row r="10" ht="27.75" customHeight="1" spans="1:8">
      <c r="A10" s="68"/>
      <c r="B10" s="69"/>
      <c r="C10" s="69"/>
      <c r="D10" s="69"/>
      <c r="E10" s="57"/>
      <c r="F10" s="58"/>
      <c r="G10" s="58"/>
      <c r="H10" s="58"/>
    </row>
    <row r="11" ht="27.75" customHeight="1" spans="1:8">
      <c r="A11" s="68"/>
      <c r="B11" s="69"/>
      <c r="C11" s="69"/>
      <c r="D11" s="69"/>
      <c r="E11" s="57"/>
      <c r="F11" s="58"/>
      <c r="G11" s="58"/>
      <c r="H11" s="58"/>
    </row>
    <row r="12" ht="27.75" customHeight="1" spans="1:8">
      <c r="A12" s="68"/>
      <c r="B12" s="69"/>
      <c r="C12" s="69"/>
      <c r="D12" s="69"/>
      <c r="E12" s="57"/>
      <c r="F12" s="58"/>
      <c r="G12" s="58"/>
      <c r="H12" s="58"/>
    </row>
    <row r="13" ht="27.75" customHeight="1" spans="1:8">
      <c r="A13" s="68"/>
      <c r="B13" s="69"/>
      <c r="C13" s="69"/>
      <c r="D13" s="69"/>
      <c r="E13" s="57"/>
      <c r="F13" s="58"/>
      <c r="G13" s="58"/>
      <c r="H13" s="58"/>
    </row>
    <row r="14" ht="27.75" customHeight="1" spans="1:8">
      <c r="A14" s="68"/>
      <c r="B14" s="69"/>
      <c r="C14" s="69"/>
      <c r="D14" s="69"/>
      <c r="E14" s="57"/>
      <c r="F14" s="58"/>
      <c r="G14" s="58"/>
      <c r="H14" s="58"/>
    </row>
    <row r="15" ht="27.75" customHeight="1" spans="1:8">
      <c r="A15" s="68"/>
      <c r="B15" s="69"/>
      <c r="C15" s="69"/>
      <c r="D15" s="69"/>
      <c r="E15" s="57"/>
      <c r="F15" s="58"/>
      <c r="G15" s="58"/>
      <c r="H15" s="58"/>
    </row>
    <row r="16" ht="27.75" customHeight="1" spans="1:8">
      <c r="A16" s="68"/>
      <c r="B16" s="69"/>
      <c r="C16" s="69"/>
      <c r="D16" s="69"/>
      <c r="E16" s="57"/>
      <c r="F16" s="58"/>
      <c r="G16" s="58"/>
      <c r="H16" s="58"/>
    </row>
    <row r="17" ht="27.75" customHeight="1" spans="1:8">
      <c r="A17" s="68"/>
      <c r="B17" s="69"/>
      <c r="C17" s="69"/>
      <c r="D17" s="69"/>
      <c r="E17" s="57"/>
      <c r="F17" s="58"/>
      <c r="G17" s="58"/>
      <c r="H17" s="58"/>
    </row>
  </sheetData>
  <mergeCells count="12">
    <mergeCell ref="A2:H2"/>
    <mergeCell ref="G3:H3"/>
    <mergeCell ref="A4:A5"/>
    <mergeCell ref="A7:A8"/>
    <mergeCell ref="B4:B5"/>
    <mergeCell ref="B7:B8"/>
    <mergeCell ref="E4:E5"/>
    <mergeCell ref="F4:F5"/>
    <mergeCell ref="G4:G5"/>
    <mergeCell ref="G7:G8"/>
    <mergeCell ref="H4:H5"/>
    <mergeCell ref="H7:H8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1、2020年部门收支总表</vt:lpstr>
      <vt:lpstr>2、2020年部门收入总表</vt:lpstr>
      <vt:lpstr>3、2020年部门支出总表</vt:lpstr>
      <vt:lpstr>4、2020年财政拨款收支总表</vt:lpstr>
      <vt:lpstr>5、2020年一般公共预算支出表</vt:lpstr>
      <vt:lpstr>6、2020年一般公共预算基本支出经济科目表</vt:lpstr>
      <vt:lpstr>7、2020年一般公共预算“三公”经费支出表</vt:lpstr>
      <vt:lpstr>8、2020年政府性基金预算支出表</vt:lpstr>
      <vt:lpstr>9、2020年一般公共预算重点项目绩效目标表</vt:lpstr>
      <vt:lpstr>10、2020年政府采购预算表</vt:lpstr>
      <vt:lpstr>11、2020年政府购买服务支出预算表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lx</cp:lastModifiedBy>
  <dcterms:created xsi:type="dcterms:W3CDTF">1996-12-17T01:32:00Z</dcterms:created>
  <cp:lastPrinted>2019-03-08T08:00:00Z</cp:lastPrinted>
  <dcterms:modified xsi:type="dcterms:W3CDTF">2020-05-27T02:41:04Z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