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8" activeTab="8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<sst xmlns="http://schemas.openxmlformats.org/spreadsheetml/2006/main" count="387" uniqueCount="215">
  <si>
    <t>表1</t>
  </si>
  <si>
    <t>孝义市疾病预防控制中心2020年部门收支总表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</si>
  <si>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</si>
  <si>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</si>
  <si>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</si>
  <si>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</si>
  <si>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</si>
  <si>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</si>
  <si>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</si>
  <si>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</si>
  <si>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</si>
  <si>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</si>
  <si>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</si>
  <si>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</si>
  <si>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</si>
  <si>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</si>
  <si>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</si>
  <si>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</si>
  <si>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</si>
  <si>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</si>
  <si>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</si>
  <si>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</si>
  <si>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</si>
  <si>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</si>
  <si>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</si>
  <si>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</si>
  <si>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</si>
  <si>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</si>
  <si>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</si>
  <si>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</si>
  <si>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</si>
  <si>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</si>
  <si>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</si>
  <si>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</si>
  <si>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</si>
  <si>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</si>
  <si>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</si>
  <si>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</si>
  <si>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</si>
  <si>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孝义市疾病预防控制中心2020年部门收入总表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</si>
  <si>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</si>
  <si>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</si>
  <si>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</si>
  <si>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</si>
  <si>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</si>
  <si>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</si>
  <si>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</si>
  <si>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</si>
  <si>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</si>
  <si>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</si>
  <si>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</si>
  <si>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</si>
  <si>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</si>
  <si>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</si>
  <si>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</si>
  <si>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</si>
  <si>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</si>
  <si>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</si>
  <si>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</si>
  <si>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21004</t>
  </si>
  <si>
    <t xml:space="preserve">  公共卫生</t>
  </si>
  <si>
    <t>2100401</t>
  </si>
  <si>
    <t xml:space="preserve">    疾病预防控制机构</t>
  </si>
  <si>
    <t>2100408</t>
  </si>
  <si>
    <t xml:space="preserve">    基本公共卫生</t>
  </si>
  <si>
    <t>2100409</t>
  </si>
  <si>
    <t xml:space="preserve">    重大公共卫生服务</t>
  </si>
  <si>
    <t>2100410</t>
  </si>
  <si>
    <t xml:space="preserve">    突发公共卫生事件应急处理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</si>
  <si>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</si>
  <si>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</si>
  <si>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</si>
  <si>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</si>
  <si>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</si>
  <si>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</si>
  <si>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</si>
  <si>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</si>
  <si>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</si>
  <si>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</si>
  <si>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</si>
  <si>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</si>
  <si>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孝义市疾病预防控制中心2020年部门支出总表</t>
  </si>
  <si>
    <t>基本支出</t>
  </si>
  <si>
    <t>项目支出</t>
  </si>
  <si>
    <t>表4</t>
  </si>
  <si>
    <t>孝义市疾病预防控制中心2020年财政拨款收支总表</t>
  </si>
  <si>
    <t>小计</t>
  </si>
  <si>
    <t>政府性基金预算</t>
  </si>
  <si>
    <t>表5</t>
  </si>
  <si>
    <t>孝义市疾病预防控制中心2020年一般公共预算支出表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</si>
  <si>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</si>
  <si>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</si>
  <si>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</si>
  <si>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</si>
  <si>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</si>
  <si>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</si>
  <si>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孝义市疾病预防控制中心2020年一般公共预算基本支出经济科目表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</si>
  <si>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</si>
  <si>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</si>
  <si>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</si>
  <si>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</si>
  <si>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</si>
  <si>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</si>
  <si>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</si>
  <si>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</si>
  <si>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</si>
  <si>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</si>
  <si>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</si>
  <si>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</si>
  <si>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</si>
  <si>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</si>
  <si>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</si>
  <si>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</si>
  <si>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</si>
  <si>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</si>
  <si>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</si>
  <si>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</si>
  <si>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</si>
  <si>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</si>
  <si>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</si>
  <si>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</si>
  <si>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</si>
  <si>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</si>
  <si>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</si>
  <si>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</si>
  <si>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</si>
  <si>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</si>
  <si>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</si>
  <si>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</si>
  <si>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</si>
  <si>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</si>
  <si>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</si>
  <si>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</si>
  <si>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</si>
  <si>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</si>
  <si>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</si>
  <si>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</si>
  <si>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</si>
  <si>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</si>
  <si>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</si>
  <si>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</si>
  <si>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</si>
  <si>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</si>
  <si>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</si>
  <si>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</si>
  <si>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</si>
  <si>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</si>
  <si>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</si>
  <si>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</si>
  <si>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</si>
  <si>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</si>
  <si>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孝义市疾病预防控制中心2020年一般公共预算“三公”经费支出情况统计表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</si>
  <si>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</si>
  <si>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</si>
  <si>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</si>
  <si>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</si>
  <si>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</si>
  <si>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</si>
  <si>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</si>
  <si>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</si>
  <si>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孝义市疾病预防控制中心2020年政府性基金预算支出表</t>
  </si>
  <si>
    <t>2020年预算比2019年预算数增减</t>
  </si>
  <si>
    <t>表9</t>
  </si>
  <si>
    <t>孝义市疾病预防控制中心2020年一般公共预算重点项目绩效目标表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</si>
  <si>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</si>
  <si>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</si>
  <si>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</si>
  <si>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</si>
  <si>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</si>
  <si>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</si>
  <si>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</si>
  <si>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</si>
  <si>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</si>
  <si>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新型冠状病毒防控经费</t>
  </si>
  <si>
    <t>突发公共卫生事件应急处理</t>
  </si>
  <si>
    <t>新冠病毒防控相关支出</t>
  </si>
  <si>
    <t>有效防控疫情，提高资金使用效率。</t>
  </si>
  <si>
    <t>重大公共卫生服务</t>
  </si>
  <si>
    <t>重大公共卫生服务项目支出</t>
  </si>
  <si>
    <t>做好我市重大公共卫生服务工作，提高资金使用效率。</t>
  </si>
  <si>
    <t>基本公共卫生服务</t>
  </si>
  <si>
    <t>基本公共服务项目支出</t>
  </si>
  <si>
    <t>做好我市2020年基本公共服务工作，提高资金使用效率。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</si>
  <si>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</si>
  <si>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孝义市疾病预防控制中心2020年政府采购预算表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</si>
  <si>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</si>
  <si>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</si>
  <si>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</si>
  <si>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</si>
  <si>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</si>
  <si>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</si>
  <si>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</si>
  <si>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</si>
  <si>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</si>
  <si>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</si>
  <si>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</si>
  <si>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</si>
  <si>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</si>
  <si>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</si>
  <si>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</si>
  <si>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2020消杀、应急物资储备</t>
  </si>
  <si>
    <t>专用</t>
  </si>
  <si>
    <t>批</t>
  </si>
  <si>
    <t>免疫规划和传染病防控经费</t>
  </si>
  <si>
    <t>印刷</t>
  </si>
  <si>
    <t>慢性病宣传经费</t>
  </si>
  <si>
    <t>发电机</t>
  </si>
  <si>
    <t>台</t>
  </si>
  <si>
    <t>重点传染病防控经费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</si>
  <si>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</si>
  <si>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孝义市疾病预防控制中心2020年政府购买服务支出预算表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</si>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</sst>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1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23" borderId="20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Protection="0"/>
  </cellStyleXfs>
  <cellXfs count="16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77" fontId="0" fillId="0" borderId="0" xfId="0" applyNumberFormat="1" applyProtection="1"/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 wrapText="1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0" xfId="0" applyNumberFormat="1" applyFont="1" applyFill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177" fontId="0" fillId="0" borderId="0" xfId="0" applyNumberFormat="1" applyFont="1" applyProtection="1"/>
    <xf numFmtId="0" fontId="6" fillId="0" borderId="0" xfId="0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177" fontId="9" fillId="0" borderId="12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177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 applyProtection="1">
      <alignment wrapText="1"/>
    </xf>
    <xf numFmtId="177" fontId="5" fillId="0" borderId="0" xfId="0" applyNumberFormat="1" applyFont="1" applyAlignment="1" applyProtection="1">
      <alignment horizontal="left" wrapText="1"/>
    </xf>
    <xf numFmtId="177" fontId="6" fillId="0" borderId="0" xfId="0" applyNumberFormat="1" applyFont="1" applyAlignment="1" applyProtection="1">
      <alignment horizontal="center" wrapText="1"/>
    </xf>
    <xf numFmtId="177" fontId="0" fillId="0" borderId="0" xfId="0" applyNumberFormat="1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11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  <xf numFmtId="177" fontId="0" fillId="0" borderId="2" xfId="0" applyNumberFormat="1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5</xdr:row>
      <xdr:rowOff>342900</xdr:rowOff>
    </xdr:from>
    <xdr:to>
      <xdr:col>11</xdr:col>
      <xdr:colOff>9525</xdr:colOff>
      <xdr:row>16</xdr:row>
      <xdr:rowOff>361950</xdr:rowOff>
    </xdr:to>
    <xdr:cxnSp>
      <xdr:nvCxnSpPr>
        <xdr:cNvPr id="2" name="直接连接符 1"/>
        <xdr:cNvCxnSpPr/>
      </xdr:nvCxnSpPr>
      <xdr:spPr>
        <a:xfrm>
          <a:off x="9525" y="1800225"/>
          <a:ext cx="9324975" cy="418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9525</xdr:rowOff>
    </xdr:from>
    <xdr:to>
      <xdr:col>12</xdr:col>
      <xdr:colOff>0</xdr:colOff>
      <xdr:row>13</xdr:row>
      <xdr:rowOff>400050</xdr:rowOff>
    </xdr:to>
    <xdr:cxnSp>
      <xdr:nvCxnSpPr>
        <xdr:cNvPr id="2" name="直接连接符 1"/>
        <xdr:cNvCxnSpPr/>
      </xdr:nvCxnSpPr>
      <xdr:spPr>
        <a:xfrm>
          <a:off x="9525" y="2771775"/>
          <a:ext cx="9182100" cy="3257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H15" sqref="H15"/>
    </sheetView>
  </sheetViews>
  <sheetFormatPr defaultColWidth="6.875" defaultRowHeight="11.25" outlineLevelCol="7"/>
  <cols>
    <col min="1" max="1" width="33" style="71" customWidth="1"/>
    <col min="2" max="4" width="9.25" style="114" customWidth="1"/>
    <col min="5" max="5" width="34.125" style="71" customWidth="1"/>
    <col min="6" max="8" width="10.25" style="114" customWidth="1"/>
    <col min="9" max="16384" width="6.875" style="71"/>
  </cols>
  <sheetData>
    <row r="1" ht="16.5" customHeight="1" spans="1:8">
      <c r="A1" s="73" t="s">
        <v>0</v>
      </c>
      <c r="B1" s="136"/>
      <c r="C1" s="136"/>
      <c r="D1" s="130"/>
      <c r="E1" s="131"/>
      <c r="F1" s="130"/>
      <c r="G1" s="130"/>
      <c r="H1" s="132"/>
    </row>
    <row r="2" ht="18.75" customHeight="1" spans="1:8">
      <c r="A2" s="133"/>
      <c r="B2" s="150"/>
      <c r="C2" s="150"/>
      <c r="D2" s="130"/>
      <c r="E2" s="131"/>
      <c r="F2" s="130"/>
      <c r="G2" s="130"/>
      <c r="H2" s="132"/>
    </row>
    <row r="3" ht="21" customHeight="1" spans="1:8">
      <c r="A3" s="87" t="s">
        <v>1</v>
      </c>
      <c r="B3" s="88"/>
      <c r="C3" s="88"/>
      <c r="D3" s="88"/>
      <c r="E3" s="87"/>
      <c r="F3" s="88"/>
      <c r="G3" s="88"/>
      <c r="H3" s="88"/>
    </row>
    <row r="4" ht="14.25" customHeight="1" spans="1:8">
      <c r="A4" s="134"/>
      <c r="B4" s="135"/>
      <c r="C4" s="135"/>
      <c r="D4" s="135"/>
      <c r="E4" s="134"/>
      <c r="F4" s="135"/>
      <c r="G4" s="135"/>
      <c r="H4" s="90" t="s">
        <v>2</v>
      </c>
    </row>
    <row r="5" ht="24" customHeight="1" spans="1:8">
      <c r="A5" s="160" t="s">
        <v>3</v>
      </c>
      <c r="B5" s="119"/>
      <c r="C5" s="119"/>
      <c r="D5" s="119"/>
      <c r="E5" s="160" t="s">
        <v>4</v>
      </c>
      <c r="F5" s="119"/>
      <c r="G5" s="119"/>
      <c r="H5" s="119"/>
    </row>
    <row r="6" ht="24" customHeight="1" spans="1:8">
      <c r="A6" s="161" t="s">
        <v>5</v>
      </c>
      <c r="B6" s="152" t="s">
        <v>6</v>
      </c>
      <c r="C6" s="153"/>
      <c r="D6" s="154"/>
      <c r="E6" s="155" t="s">
        <v>7</v>
      </c>
      <c r="F6" s="152" t="s">
        <v>6</v>
      </c>
      <c r="G6" s="153"/>
      <c r="H6" s="154"/>
    </row>
    <row r="7" ht="48.75" customHeight="1" spans="1:8">
      <c r="A7" s="156"/>
      <c r="B7" s="147" t="s">
        <v>8</v>
      </c>
      <c r="C7" s="147" t="s">
        <v>9</v>
      </c>
      <c r="D7" s="147" t="s">
        <v>10</v>
      </c>
      <c r="E7" s="157"/>
      <c r="F7" s="147" t="s">
        <v>8</v>
      </c>
      <c r="G7" s="147" t="s">
        <v>9</v>
      </c>
      <c r="H7" s="147" t="s">
        <v>10</v>
      </c>
    </row>
    <row r="8" ht="24" customHeight="1" spans="1:8">
      <c r="A8" s="78" t="s">
        <v>11</v>
      </c>
      <c r="B8" s="94">
        <v>561.79</v>
      </c>
      <c r="C8" s="94">
        <v>608.61</v>
      </c>
      <c r="D8" s="122">
        <f>ROUND((C8-B8)/B8*100,2)</f>
        <v>8.33</v>
      </c>
      <c r="E8" s="76" t="s">
        <v>12</v>
      </c>
      <c r="F8" s="121"/>
      <c r="G8" s="121"/>
      <c r="H8" s="122"/>
    </row>
    <row r="9" ht="24" customHeight="1" spans="1:8">
      <c r="A9" s="78" t="s">
        <v>13</v>
      </c>
      <c r="B9" s="94"/>
      <c r="C9" s="94"/>
      <c r="D9" s="122"/>
      <c r="E9" s="76" t="s">
        <v>14</v>
      </c>
      <c r="F9" s="121"/>
      <c r="G9" s="121"/>
      <c r="H9" s="122"/>
    </row>
    <row r="10" ht="24" customHeight="1" spans="1:8">
      <c r="A10" s="78" t="s">
        <v>15</v>
      </c>
      <c r="B10" s="94"/>
      <c r="C10" s="94"/>
      <c r="D10" s="94"/>
      <c r="E10" s="76" t="s">
        <v>16</v>
      </c>
      <c r="F10" s="121"/>
      <c r="G10" s="121"/>
      <c r="H10" s="122"/>
    </row>
    <row r="11" ht="24" customHeight="1" spans="1:8">
      <c r="A11" s="78" t="s">
        <v>17</v>
      </c>
      <c r="B11" s="94"/>
      <c r="C11" s="94"/>
      <c r="D11" s="94"/>
      <c r="E11" s="78" t="s">
        <v>18</v>
      </c>
      <c r="F11" s="94"/>
      <c r="G11" s="94"/>
      <c r="H11" s="122"/>
    </row>
    <row r="12" ht="24" customHeight="1" spans="1:8">
      <c r="A12" s="78"/>
      <c r="B12" s="94"/>
      <c r="C12" s="94"/>
      <c r="D12" s="94"/>
      <c r="E12" s="76" t="s">
        <v>19</v>
      </c>
      <c r="F12" s="121"/>
      <c r="G12" s="121"/>
      <c r="H12" s="122"/>
    </row>
    <row r="13" ht="24" customHeight="1" spans="1:8">
      <c r="A13" s="78"/>
      <c r="B13" s="94"/>
      <c r="C13" s="94"/>
      <c r="D13" s="94"/>
      <c r="E13" s="76" t="s">
        <v>20</v>
      </c>
      <c r="F13" s="121"/>
      <c r="G13" s="121"/>
      <c r="H13" s="122"/>
    </row>
    <row r="14" ht="24" customHeight="1" spans="1:8">
      <c r="A14" s="78"/>
      <c r="B14" s="94"/>
      <c r="C14" s="94"/>
      <c r="D14" s="94"/>
      <c r="E14" s="78" t="s">
        <v>21</v>
      </c>
      <c r="F14" s="94"/>
      <c r="G14" s="94"/>
      <c r="H14" s="94"/>
    </row>
    <row r="15" ht="24" customHeight="1" spans="1:8">
      <c r="A15" s="78"/>
      <c r="B15" s="94"/>
      <c r="C15" s="94"/>
      <c r="D15" s="94"/>
      <c r="E15" s="78" t="s">
        <v>22</v>
      </c>
      <c r="F15" s="158">
        <v>65.91</v>
      </c>
      <c r="G15" s="158">
        <v>76.91</v>
      </c>
      <c r="H15" s="94">
        <f>ROUND((G15-F15)/F15*100,2)</f>
        <v>16.69</v>
      </c>
    </row>
    <row r="16" ht="24" customHeight="1" spans="1:8">
      <c r="A16" s="78"/>
      <c r="B16" s="94"/>
      <c r="C16" s="94"/>
      <c r="D16" s="94"/>
      <c r="E16" s="76" t="s">
        <v>23</v>
      </c>
      <c r="F16" s="159">
        <v>469.51</v>
      </c>
      <c r="G16" s="159">
        <v>492.35</v>
      </c>
      <c r="H16" s="94">
        <f>ROUND((G16-F16)/F16*100,2)</f>
        <v>4.86</v>
      </c>
    </row>
    <row r="17" ht="24" customHeight="1" spans="1:8">
      <c r="A17" s="78"/>
      <c r="B17" s="94"/>
      <c r="C17" s="94"/>
      <c r="D17" s="94"/>
      <c r="E17" s="76" t="s">
        <v>24</v>
      </c>
      <c r="F17" s="159"/>
      <c r="G17" s="159"/>
      <c r="H17" s="94"/>
    </row>
    <row r="18" ht="24" customHeight="1" spans="1:8">
      <c r="A18" s="78"/>
      <c r="B18" s="94"/>
      <c r="C18" s="94"/>
      <c r="D18" s="94"/>
      <c r="E18" s="78" t="s">
        <v>25</v>
      </c>
      <c r="F18" s="158"/>
      <c r="G18" s="158"/>
      <c r="H18" s="94"/>
    </row>
    <row r="19" ht="24" customHeight="1" spans="1:8">
      <c r="A19" s="78"/>
      <c r="B19" s="94"/>
      <c r="C19" s="94"/>
      <c r="D19" s="94"/>
      <c r="E19" s="78" t="s">
        <v>26</v>
      </c>
      <c r="F19" s="94"/>
      <c r="G19" s="94"/>
      <c r="H19" s="94"/>
    </row>
    <row r="20" ht="24" customHeight="1" spans="1:8">
      <c r="A20" s="78"/>
      <c r="B20" s="94"/>
      <c r="C20" s="94"/>
      <c r="D20" s="94"/>
      <c r="E20" s="78" t="s">
        <v>27</v>
      </c>
      <c r="F20" s="94"/>
      <c r="G20" s="94"/>
      <c r="H20" s="94"/>
    </row>
    <row r="21" ht="24" customHeight="1" spans="1:8">
      <c r="A21" s="78"/>
      <c r="B21" s="94"/>
      <c r="C21" s="94"/>
      <c r="D21" s="94"/>
      <c r="E21" s="78" t="s">
        <v>28</v>
      </c>
      <c r="F21" s="94"/>
      <c r="G21" s="94"/>
      <c r="H21" s="94"/>
    </row>
    <row r="22" ht="24" customHeight="1" spans="1:8">
      <c r="A22" s="78"/>
      <c r="B22" s="94"/>
      <c r="C22" s="94"/>
      <c r="D22" s="94"/>
      <c r="E22" s="78" t="s">
        <v>29</v>
      </c>
      <c r="F22" s="94"/>
      <c r="G22" s="94"/>
      <c r="H22" s="94"/>
    </row>
    <row r="23" ht="24" customHeight="1" spans="1:8">
      <c r="A23" s="78"/>
      <c r="B23" s="94"/>
      <c r="C23" s="94"/>
      <c r="D23" s="94"/>
      <c r="E23" s="78" t="s">
        <v>30</v>
      </c>
      <c r="F23" s="94"/>
      <c r="G23" s="94"/>
      <c r="H23" s="94"/>
    </row>
    <row r="24" ht="24" customHeight="1" spans="1:8">
      <c r="A24" s="78"/>
      <c r="B24" s="94"/>
      <c r="C24" s="94"/>
      <c r="D24" s="94"/>
      <c r="E24" s="78" t="s">
        <v>31</v>
      </c>
      <c r="F24" s="94"/>
      <c r="G24" s="94"/>
      <c r="H24" s="94"/>
    </row>
    <row r="25" ht="24" customHeight="1" spans="1:8">
      <c r="A25" s="78"/>
      <c r="B25" s="94"/>
      <c r="C25" s="94"/>
      <c r="D25" s="94"/>
      <c r="E25" s="78" t="s">
        <v>32</v>
      </c>
      <c r="F25" s="94">
        <v>26.37</v>
      </c>
      <c r="G25" s="94">
        <v>39.35</v>
      </c>
      <c r="H25" s="94">
        <f>ROUND((G25-F25)/F25*100,2)</f>
        <v>49.22</v>
      </c>
    </row>
    <row r="26" ht="24" customHeight="1" spans="1:8">
      <c r="A26" s="78"/>
      <c r="B26" s="94"/>
      <c r="C26" s="94"/>
      <c r="D26" s="94"/>
      <c r="E26" s="78" t="s">
        <v>33</v>
      </c>
      <c r="F26" s="94"/>
      <c r="G26" s="94"/>
      <c r="H26" s="94"/>
    </row>
    <row r="27" ht="24" customHeight="1" spans="1:8">
      <c r="A27" s="78"/>
      <c r="B27" s="94"/>
      <c r="C27" s="94"/>
      <c r="D27" s="94"/>
      <c r="E27" s="78" t="s">
        <v>34</v>
      </c>
      <c r="F27" s="94"/>
      <c r="G27" s="94"/>
      <c r="H27" s="94"/>
    </row>
    <row r="28" ht="24" customHeight="1" spans="1:8">
      <c r="A28" s="78"/>
      <c r="B28" s="94"/>
      <c r="C28" s="94"/>
      <c r="D28" s="94"/>
      <c r="E28" s="78" t="s">
        <v>35</v>
      </c>
      <c r="F28" s="112"/>
      <c r="G28" s="112"/>
      <c r="H28" s="94"/>
    </row>
    <row r="29" ht="24" customHeight="1" spans="1:8">
      <c r="A29" s="74" t="s">
        <v>36</v>
      </c>
      <c r="B29" s="119">
        <f>SUM(B8:B28)</f>
        <v>561.79</v>
      </c>
      <c r="C29" s="119">
        <f>SUM(C8:C28)</f>
        <v>608.61</v>
      </c>
      <c r="D29" s="122">
        <f>SUM(D8:D28)</f>
        <v>8.33</v>
      </c>
      <c r="E29" s="74" t="s">
        <v>37</v>
      </c>
      <c r="F29" s="119">
        <f>SUM(F15:F28)</f>
        <v>561.79</v>
      </c>
      <c r="G29" s="119">
        <f>SUM(G15:G28)</f>
        <v>608.61</v>
      </c>
      <c r="H29" s="94">
        <f>ROUND((G29-F29)/F29*100,2)</f>
        <v>8.33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workbookViewId="0">
      <selection activeCell="G7" sqref="G7:G11"/>
    </sheetView>
  </sheetViews>
  <sheetFormatPr defaultColWidth="9" defaultRowHeight="14.25"/>
  <cols>
    <col min="1" max="4" width="8.75" customWidth="1"/>
    <col min="5" max="7" width="9" style="27"/>
  </cols>
  <sheetData>
    <row r="1" ht="31.5" customHeight="1" spans="1:14">
      <c r="A1" s="1" t="s">
        <v>183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46"/>
    </row>
    <row r="2" ht="33" customHeight="1" spans="1:14">
      <c r="A2" s="31" t="s">
        <v>184</v>
      </c>
      <c r="B2" s="31"/>
      <c r="C2" s="31"/>
      <c r="D2" s="31"/>
      <c r="E2" s="32"/>
      <c r="F2" s="32"/>
      <c r="G2" s="32"/>
      <c r="H2" s="31"/>
      <c r="I2" s="31"/>
      <c r="J2" s="31"/>
      <c r="K2" s="31"/>
      <c r="L2" s="31"/>
      <c r="M2" s="31"/>
      <c r="N2" s="31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7" t="s">
        <v>185</v>
      </c>
      <c r="B4" s="34" t="s">
        <v>186</v>
      </c>
      <c r="C4" s="34" t="s">
        <v>187</v>
      </c>
      <c r="D4" s="34" t="s">
        <v>188</v>
      </c>
      <c r="E4" s="8" t="s">
        <v>189</v>
      </c>
      <c r="F4" s="8"/>
      <c r="G4" s="8"/>
      <c r="H4" s="8"/>
      <c r="I4" s="8"/>
      <c r="J4" s="8"/>
      <c r="K4" s="8"/>
      <c r="L4" s="8"/>
      <c r="M4" s="8"/>
      <c r="N4" s="47" t="s">
        <v>190</v>
      </c>
    </row>
    <row r="5" ht="37.5" customHeight="1" spans="1:14">
      <c r="A5" s="9"/>
      <c r="B5" s="34"/>
      <c r="C5" s="34"/>
      <c r="D5" s="34"/>
      <c r="E5" s="10" t="s">
        <v>191</v>
      </c>
      <c r="F5" s="8" t="s">
        <v>41</v>
      </c>
      <c r="G5" s="8"/>
      <c r="H5" s="8"/>
      <c r="I5" s="8"/>
      <c r="J5" s="48"/>
      <c r="K5" s="48"/>
      <c r="L5" s="23" t="s">
        <v>192</v>
      </c>
      <c r="M5" s="23" t="s">
        <v>193</v>
      </c>
      <c r="N5" s="49"/>
    </row>
    <row r="6" ht="78.75" customHeight="1" spans="1:14">
      <c r="A6" s="13"/>
      <c r="B6" s="34"/>
      <c r="C6" s="34"/>
      <c r="D6" s="34"/>
      <c r="E6" s="10"/>
      <c r="F6" s="35" t="s">
        <v>194</v>
      </c>
      <c r="G6" s="10" t="s">
        <v>195</v>
      </c>
      <c r="H6" s="10" t="s">
        <v>196</v>
      </c>
      <c r="I6" s="10" t="s">
        <v>197</v>
      </c>
      <c r="J6" s="10" t="s">
        <v>198</v>
      </c>
      <c r="K6" s="24" t="s">
        <v>199</v>
      </c>
      <c r="L6" s="25"/>
      <c r="M6" s="25"/>
      <c r="N6" s="50"/>
    </row>
    <row r="7" s="26" customFormat="1" ht="24" customHeight="1" spans="1:14">
      <c r="A7" s="34" t="s">
        <v>200</v>
      </c>
      <c r="B7" s="36" t="s">
        <v>201</v>
      </c>
      <c r="C7" s="36" t="s">
        <v>202</v>
      </c>
      <c r="D7" s="35">
        <v>1</v>
      </c>
      <c r="E7" s="35">
        <f>F7</f>
        <v>6.4</v>
      </c>
      <c r="F7" s="35">
        <f>G7</f>
        <v>6.4</v>
      </c>
      <c r="G7" s="35">
        <v>6.4</v>
      </c>
      <c r="H7" s="36"/>
      <c r="I7" s="36"/>
      <c r="J7" s="36"/>
      <c r="K7" s="36"/>
      <c r="L7" s="36"/>
      <c r="M7" s="36"/>
      <c r="N7" s="36"/>
    </row>
    <row r="8" s="26" customFormat="1" ht="24" customHeight="1" spans="1:14">
      <c r="A8" s="37" t="s">
        <v>203</v>
      </c>
      <c r="B8" s="38" t="s">
        <v>204</v>
      </c>
      <c r="C8" s="36" t="s">
        <v>202</v>
      </c>
      <c r="D8" s="39">
        <v>1</v>
      </c>
      <c r="E8" s="35">
        <f>F8</f>
        <v>4.3</v>
      </c>
      <c r="F8" s="35">
        <f>G8</f>
        <v>4.3</v>
      </c>
      <c r="G8" s="39">
        <v>4.3</v>
      </c>
      <c r="H8" s="40"/>
      <c r="I8" s="40"/>
      <c r="J8" s="40"/>
      <c r="K8" s="40"/>
      <c r="L8" s="40"/>
      <c r="M8" s="40"/>
      <c r="N8" s="43"/>
    </row>
    <row r="9" s="26" customFormat="1" ht="24" customHeight="1" spans="1:14">
      <c r="A9" s="37" t="s">
        <v>205</v>
      </c>
      <c r="B9" s="38" t="s">
        <v>204</v>
      </c>
      <c r="C9" s="36" t="s">
        <v>202</v>
      </c>
      <c r="D9" s="39">
        <v>1</v>
      </c>
      <c r="E9" s="35">
        <f>F9</f>
        <v>3</v>
      </c>
      <c r="F9" s="35">
        <f>G9</f>
        <v>3</v>
      </c>
      <c r="G9" s="39">
        <v>3</v>
      </c>
      <c r="H9" s="40"/>
      <c r="I9" s="40"/>
      <c r="J9" s="40"/>
      <c r="K9" s="40"/>
      <c r="L9" s="40"/>
      <c r="M9" s="40"/>
      <c r="N9" s="43"/>
    </row>
    <row r="10" s="26" customFormat="1" ht="24" customHeight="1" spans="1:14">
      <c r="A10" s="37" t="s">
        <v>203</v>
      </c>
      <c r="B10" s="38" t="s">
        <v>206</v>
      </c>
      <c r="C10" s="41" t="s">
        <v>207</v>
      </c>
      <c r="D10" s="39">
        <v>1</v>
      </c>
      <c r="E10" s="35">
        <f>F10</f>
        <v>2</v>
      </c>
      <c r="F10" s="35">
        <f>G10</f>
        <v>2</v>
      </c>
      <c r="G10" s="39">
        <v>2</v>
      </c>
      <c r="H10" s="40"/>
      <c r="I10" s="40"/>
      <c r="J10" s="40"/>
      <c r="K10" s="40"/>
      <c r="L10" s="40"/>
      <c r="M10" s="40"/>
      <c r="N10" s="43"/>
    </row>
    <row r="11" s="26" customFormat="1" ht="24" customHeight="1" spans="1:14">
      <c r="A11" s="37" t="s">
        <v>208</v>
      </c>
      <c r="B11" s="38" t="s">
        <v>204</v>
      </c>
      <c r="C11" s="36" t="s">
        <v>202</v>
      </c>
      <c r="D11" s="39">
        <v>1</v>
      </c>
      <c r="E11" s="35">
        <f>F11</f>
        <v>6</v>
      </c>
      <c r="F11" s="35">
        <f>G11</f>
        <v>6</v>
      </c>
      <c r="G11" s="39">
        <v>6</v>
      </c>
      <c r="H11" s="40"/>
      <c r="I11" s="40"/>
      <c r="J11" s="40"/>
      <c r="K11" s="40"/>
      <c r="L11" s="40"/>
      <c r="M11" s="40"/>
      <c r="N11" s="43"/>
    </row>
    <row r="12" s="26" customFormat="1" ht="24" customHeight="1" spans="1:14">
      <c r="A12" s="37"/>
      <c r="B12" s="42"/>
      <c r="C12" s="43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3"/>
    </row>
    <row r="13" s="26" customFormat="1" ht="24" customHeight="1" spans="1:14">
      <c r="A13" s="37"/>
      <c r="B13" s="42"/>
      <c r="C13" s="43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3"/>
    </row>
    <row r="14" s="26" customFormat="1" ht="24" customHeight="1" spans="1:14">
      <c r="A14" s="37"/>
      <c r="B14" s="42"/>
      <c r="C14" s="43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3"/>
    </row>
    <row r="15" s="26" customFormat="1" ht="24" customHeight="1" spans="1:14">
      <c r="A15" s="37"/>
      <c r="B15" s="42"/>
      <c r="C15" s="43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3"/>
    </row>
    <row r="16" ht="24" customHeight="1" spans="1:14">
      <c r="A16" s="17" t="s">
        <v>79</v>
      </c>
      <c r="B16" s="44"/>
      <c r="C16" s="44"/>
      <c r="D16" s="18"/>
      <c r="E16" s="45">
        <f>SUM(E7:E15)</f>
        <v>21.7</v>
      </c>
      <c r="F16" s="45">
        <f>SUM(F7:F15)</f>
        <v>21.7</v>
      </c>
      <c r="G16" s="45">
        <f>SUM(G7:G15)</f>
        <v>21.7</v>
      </c>
      <c r="H16" s="45"/>
      <c r="I16" s="45"/>
      <c r="J16" s="45"/>
      <c r="K16" s="45"/>
      <c r="L16" s="45"/>
      <c r="M16" s="45"/>
      <c r="N16" s="51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O7" sqref="O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189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191</v>
      </c>
      <c r="D5" s="11" t="s">
        <v>213</v>
      </c>
      <c r="E5" s="12"/>
      <c r="F5" s="12"/>
      <c r="G5" s="12"/>
      <c r="H5" s="12"/>
      <c r="I5" s="22"/>
      <c r="J5" s="23" t="s">
        <v>192</v>
      </c>
      <c r="K5" s="23" t="s">
        <v>193</v>
      </c>
      <c r="L5" s="9"/>
    </row>
    <row r="6" ht="81" customHeight="1" spans="1:12">
      <c r="A6" s="13"/>
      <c r="B6" s="13"/>
      <c r="C6" s="10"/>
      <c r="D6" s="14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topLeftCell="A10" workbookViewId="0">
      <selection activeCell="C6" sqref="C6:D22"/>
    </sheetView>
  </sheetViews>
  <sheetFormatPr defaultColWidth="6.875" defaultRowHeight="11.25" outlineLevelCol="6"/>
  <cols>
    <col min="1" max="1" width="20.625" style="71" customWidth="1"/>
    <col min="2" max="2" width="29.5" style="143" customWidth="1"/>
    <col min="3" max="5" width="14.625" style="114" customWidth="1"/>
    <col min="6" max="6" width="12" style="114" customWidth="1"/>
    <col min="7" max="7" width="15.625" style="114" customWidth="1"/>
    <col min="8" max="16384" width="6.875" style="71"/>
  </cols>
  <sheetData>
    <row r="1" ht="16.5" customHeight="1" spans="1:7">
      <c r="A1" s="54" t="s">
        <v>38</v>
      </c>
      <c r="B1" s="144"/>
      <c r="C1" s="115"/>
      <c r="D1" s="128"/>
      <c r="E1" s="128"/>
      <c r="F1" s="128"/>
      <c r="G1" s="128"/>
    </row>
    <row r="2" ht="29.25" customHeight="1" spans="1:7">
      <c r="A2" s="72" t="s">
        <v>39</v>
      </c>
      <c r="B2" s="145"/>
      <c r="C2" s="116"/>
      <c r="D2" s="116"/>
      <c r="E2" s="116"/>
      <c r="F2" s="116"/>
      <c r="G2" s="116"/>
    </row>
    <row r="3" ht="26.25" customHeight="1" spans="1:7">
      <c r="A3" s="73"/>
      <c r="B3" s="146"/>
      <c r="C3" s="136"/>
      <c r="D3" s="136"/>
      <c r="E3" s="136"/>
      <c r="F3" s="136"/>
      <c r="G3" s="137" t="s">
        <v>2</v>
      </c>
    </row>
    <row r="4" ht="26.25" customHeight="1" spans="1:7">
      <c r="A4" s="74" t="s">
        <v>40</v>
      </c>
      <c r="B4" s="147"/>
      <c r="C4" s="148" t="s">
        <v>36</v>
      </c>
      <c r="D4" s="147" t="s">
        <v>41</v>
      </c>
      <c r="E4" s="147" t="s">
        <v>42</v>
      </c>
      <c r="F4" s="147" t="s">
        <v>43</v>
      </c>
      <c r="G4" s="148" t="s">
        <v>44</v>
      </c>
    </row>
    <row r="5" s="70" customFormat="1" ht="47.25" customHeight="1" spans="1:7">
      <c r="A5" s="74" t="s">
        <v>45</v>
      </c>
      <c r="B5" s="147" t="s">
        <v>46</v>
      </c>
      <c r="C5" s="149"/>
      <c r="D5" s="147"/>
      <c r="E5" s="147"/>
      <c r="F5" s="147"/>
      <c r="G5" s="149"/>
    </row>
    <row r="6" s="70" customFormat="1" ht="25.5" customHeight="1" spans="1:7">
      <c r="A6" s="75" t="s">
        <v>47</v>
      </c>
      <c r="B6" s="120" t="s">
        <v>48</v>
      </c>
      <c r="C6" s="121">
        <v>76.91</v>
      </c>
      <c r="D6" s="121">
        <v>76.91</v>
      </c>
      <c r="E6" s="122"/>
      <c r="F6" s="122"/>
      <c r="G6" s="122"/>
    </row>
    <row r="7" s="70" customFormat="1" ht="25.5" customHeight="1" spans="1:7">
      <c r="A7" s="75" t="s">
        <v>49</v>
      </c>
      <c r="B7" s="120" t="s">
        <v>50</v>
      </c>
      <c r="C7" s="121">
        <v>76.91</v>
      </c>
      <c r="D7" s="121">
        <v>76.91</v>
      </c>
      <c r="E7" s="122"/>
      <c r="F7" s="122"/>
      <c r="G7" s="122"/>
    </row>
    <row r="8" s="70" customFormat="1" ht="25.5" customHeight="1" spans="1:7">
      <c r="A8" s="75" t="s">
        <v>51</v>
      </c>
      <c r="B8" s="120" t="s">
        <v>52</v>
      </c>
      <c r="C8" s="121">
        <v>18.77</v>
      </c>
      <c r="D8" s="121">
        <v>18.77</v>
      </c>
      <c r="E8" s="122"/>
      <c r="F8" s="122"/>
      <c r="G8" s="122"/>
    </row>
    <row r="9" s="70" customFormat="1" ht="25.5" customHeight="1" spans="1:7">
      <c r="A9" s="75" t="s">
        <v>53</v>
      </c>
      <c r="B9" s="120" t="s">
        <v>54</v>
      </c>
      <c r="C9" s="121">
        <v>52.47</v>
      </c>
      <c r="D9" s="121">
        <v>52.47</v>
      </c>
      <c r="E9" s="122"/>
      <c r="F9" s="122"/>
      <c r="G9" s="122"/>
    </row>
    <row r="10" s="70" customFormat="1" ht="25.5" customHeight="1" spans="1:7">
      <c r="A10" s="75" t="s">
        <v>55</v>
      </c>
      <c r="B10" s="120" t="s">
        <v>56</v>
      </c>
      <c r="C10" s="121">
        <v>5.67</v>
      </c>
      <c r="D10" s="121">
        <v>5.67</v>
      </c>
      <c r="E10" s="122"/>
      <c r="F10" s="122"/>
      <c r="G10" s="122"/>
    </row>
    <row r="11" customFormat="1" ht="25.5" customHeight="1" spans="1:7">
      <c r="A11" s="75" t="s">
        <v>57</v>
      </c>
      <c r="B11" s="124" t="s">
        <v>58</v>
      </c>
      <c r="C11" s="96">
        <v>492.35</v>
      </c>
      <c r="D11" s="96">
        <v>492.35</v>
      </c>
      <c r="E11" s="123"/>
      <c r="F11" s="123"/>
      <c r="G11" s="123"/>
    </row>
    <row r="12" customFormat="1" ht="25.5" customHeight="1" spans="1:7">
      <c r="A12" s="75" t="s">
        <v>59</v>
      </c>
      <c r="B12" s="125" t="s">
        <v>60</v>
      </c>
      <c r="C12" s="94">
        <v>471.03</v>
      </c>
      <c r="D12" s="94">
        <v>471.03</v>
      </c>
      <c r="E12" s="94"/>
      <c r="F12" s="94"/>
      <c r="G12" s="94"/>
    </row>
    <row r="13" customFormat="1" ht="25.5" customHeight="1" spans="1:7">
      <c r="A13" s="75" t="s">
        <v>61</v>
      </c>
      <c r="B13" s="120" t="s">
        <v>62</v>
      </c>
      <c r="C13" s="121">
        <v>407.91</v>
      </c>
      <c r="D13" s="121">
        <v>407.91</v>
      </c>
      <c r="E13" s="94"/>
      <c r="F13" s="94"/>
      <c r="G13" s="94"/>
    </row>
    <row r="14" customFormat="1" ht="25.5" customHeight="1" spans="1:7">
      <c r="A14" s="75" t="s">
        <v>63</v>
      </c>
      <c r="B14" s="125" t="s">
        <v>64</v>
      </c>
      <c r="C14" s="121">
        <v>30.18</v>
      </c>
      <c r="D14" s="121">
        <v>30.18</v>
      </c>
      <c r="E14" s="94"/>
      <c r="F14" s="94"/>
      <c r="G14" s="94"/>
    </row>
    <row r="15" customFormat="1" ht="25.5" customHeight="1" spans="1:7">
      <c r="A15" s="75" t="s">
        <v>65</v>
      </c>
      <c r="B15" s="120" t="s">
        <v>66</v>
      </c>
      <c r="C15" s="121">
        <v>12.94</v>
      </c>
      <c r="D15" s="121">
        <v>12.94</v>
      </c>
      <c r="E15" s="94"/>
      <c r="F15" s="94"/>
      <c r="G15" s="94"/>
    </row>
    <row r="16" ht="25.5" customHeight="1" spans="1:7">
      <c r="A16" s="75" t="s">
        <v>67</v>
      </c>
      <c r="B16" s="120" t="s">
        <v>68</v>
      </c>
      <c r="C16" s="121">
        <v>20</v>
      </c>
      <c r="D16" s="121">
        <v>20</v>
      </c>
      <c r="E16" s="94"/>
      <c r="F16" s="94"/>
      <c r="G16" s="94"/>
    </row>
    <row r="17" ht="25.5" customHeight="1" spans="1:7">
      <c r="A17" s="75" t="s">
        <v>69</v>
      </c>
      <c r="B17" s="120" t="s">
        <v>70</v>
      </c>
      <c r="C17" s="121">
        <v>21.32</v>
      </c>
      <c r="D17" s="121">
        <v>21.32</v>
      </c>
      <c r="E17" s="94"/>
      <c r="F17" s="94"/>
      <c r="G17" s="94"/>
    </row>
    <row r="18" ht="25.5" customHeight="1" spans="1:7">
      <c r="A18" s="75" t="s">
        <v>71</v>
      </c>
      <c r="B18" s="120" t="s">
        <v>72</v>
      </c>
      <c r="C18" s="121">
        <v>21.32</v>
      </c>
      <c r="D18" s="121">
        <v>21.32</v>
      </c>
      <c r="E18" s="94"/>
      <c r="F18" s="94"/>
      <c r="G18" s="94"/>
    </row>
    <row r="19" ht="25.5" customHeight="1" spans="1:7">
      <c r="A19" s="75" t="s">
        <v>73</v>
      </c>
      <c r="B19" s="120" t="s">
        <v>74</v>
      </c>
      <c r="C19" s="121">
        <v>39.35</v>
      </c>
      <c r="D19" s="121">
        <v>39.35</v>
      </c>
      <c r="E19" s="94"/>
      <c r="F19" s="94"/>
      <c r="G19" s="94"/>
    </row>
    <row r="20" ht="25.5" customHeight="1" spans="1:7">
      <c r="A20" s="75" t="s">
        <v>75</v>
      </c>
      <c r="B20" s="120" t="s">
        <v>76</v>
      </c>
      <c r="C20" s="121">
        <v>39.35</v>
      </c>
      <c r="D20" s="121">
        <v>39.35</v>
      </c>
      <c r="E20" s="94"/>
      <c r="F20" s="94"/>
      <c r="G20" s="94"/>
    </row>
    <row r="21" ht="25.5" customHeight="1" spans="1:7">
      <c r="A21" s="75" t="s">
        <v>77</v>
      </c>
      <c r="B21" s="120" t="s">
        <v>78</v>
      </c>
      <c r="C21" s="121">
        <v>39.35</v>
      </c>
      <c r="D21" s="121">
        <v>39.35</v>
      </c>
      <c r="E21" s="94"/>
      <c r="F21" s="94"/>
      <c r="G21" s="94"/>
    </row>
    <row r="22" ht="25.5" customHeight="1" spans="1:7">
      <c r="A22" s="79" t="s">
        <v>79</v>
      </c>
      <c r="B22" s="142"/>
      <c r="C22" s="121">
        <v>608.61</v>
      </c>
      <c r="D22" s="121">
        <v>608.61</v>
      </c>
      <c r="E22" s="94"/>
      <c r="F22" s="94"/>
      <c r="G22" s="94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83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showZeros="0" topLeftCell="A19" workbookViewId="0">
      <selection activeCell="C7" sqref="C7:E22"/>
    </sheetView>
  </sheetViews>
  <sheetFormatPr defaultColWidth="6.875" defaultRowHeight="11.25" outlineLevelCol="4"/>
  <cols>
    <col min="1" max="1" width="19.375" style="71" customWidth="1"/>
    <col min="2" max="2" width="31.625" style="71" customWidth="1"/>
    <col min="3" max="5" width="24.125" style="114" customWidth="1"/>
    <col min="6" max="16384" width="6.875" style="71"/>
  </cols>
  <sheetData>
    <row r="1" ht="16.5" customHeight="1" spans="1:5">
      <c r="A1" s="54" t="s">
        <v>80</v>
      </c>
      <c r="B1" s="55"/>
      <c r="C1" s="115"/>
      <c r="D1" s="128"/>
      <c r="E1" s="128"/>
    </row>
    <row r="2" ht="16.5" customHeight="1" spans="1:5">
      <c r="A2" s="55"/>
      <c r="B2" s="55"/>
      <c r="C2" s="115"/>
      <c r="D2" s="128"/>
      <c r="E2" s="128"/>
    </row>
    <row r="3" ht="29.25" customHeight="1" spans="1:5">
      <c r="A3" s="72" t="s">
        <v>81</v>
      </c>
      <c r="B3" s="72"/>
      <c r="C3" s="116"/>
      <c r="D3" s="116"/>
      <c r="E3" s="116"/>
    </row>
    <row r="4" ht="26.25" customHeight="1" spans="1:5">
      <c r="A4" s="73"/>
      <c r="B4" s="73"/>
      <c r="C4" s="136"/>
      <c r="D4" s="136"/>
      <c r="E4" s="137" t="s">
        <v>2</v>
      </c>
    </row>
    <row r="5" ht="26.25" customHeight="1" spans="1:5">
      <c r="A5" s="138" t="s">
        <v>40</v>
      </c>
      <c r="B5" s="139"/>
      <c r="C5" s="140" t="s">
        <v>37</v>
      </c>
      <c r="D5" s="140" t="s">
        <v>82</v>
      </c>
      <c r="E5" s="140" t="s">
        <v>83</v>
      </c>
    </row>
    <row r="6" s="70" customFormat="1" ht="27.75" customHeight="1" spans="1:5">
      <c r="A6" s="74" t="s">
        <v>45</v>
      </c>
      <c r="B6" s="74" t="s">
        <v>46</v>
      </c>
      <c r="C6" s="141"/>
      <c r="D6" s="141"/>
      <c r="E6" s="141"/>
    </row>
    <row r="7" s="70" customFormat="1" ht="25.5" customHeight="1" spans="1:5">
      <c r="A7" s="75" t="s">
        <v>47</v>
      </c>
      <c r="B7" s="120" t="s">
        <v>48</v>
      </c>
      <c r="C7" s="121">
        <f>D7+E7</f>
        <v>76.91</v>
      </c>
      <c r="D7" s="121">
        <v>76.91</v>
      </c>
      <c r="E7" s="122"/>
    </row>
    <row r="8" s="70" customFormat="1" ht="25.5" customHeight="1" spans="1:5">
      <c r="A8" s="75" t="s">
        <v>49</v>
      </c>
      <c r="B8" s="120" t="s">
        <v>50</v>
      </c>
      <c r="C8" s="121">
        <f t="shared" ref="C8:C22" si="0">D8+E8</f>
        <v>76.91</v>
      </c>
      <c r="D8" s="121">
        <v>76.91</v>
      </c>
      <c r="E8" s="122"/>
    </row>
    <row r="9" s="70" customFormat="1" ht="25.5" customHeight="1" spans="1:5">
      <c r="A9" s="75" t="s">
        <v>51</v>
      </c>
      <c r="B9" s="120" t="s">
        <v>52</v>
      </c>
      <c r="C9" s="121">
        <f t="shared" si="0"/>
        <v>18.77</v>
      </c>
      <c r="D9" s="121">
        <v>18.77</v>
      </c>
      <c r="E9" s="122"/>
    </row>
    <row r="10" s="70" customFormat="1" ht="25.5" customHeight="1" spans="1:5">
      <c r="A10" s="75" t="s">
        <v>53</v>
      </c>
      <c r="B10" s="120" t="s">
        <v>54</v>
      </c>
      <c r="C10" s="121">
        <f t="shared" si="0"/>
        <v>52.47</v>
      </c>
      <c r="D10" s="121">
        <v>52.47</v>
      </c>
      <c r="E10" s="122"/>
    </row>
    <row r="11" customFormat="1" ht="25.5" customHeight="1" spans="1:5">
      <c r="A11" s="75" t="s">
        <v>55</v>
      </c>
      <c r="B11" s="120" t="s">
        <v>56</v>
      </c>
      <c r="C11" s="121">
        <f t="shared" si="0"/>
        <v>5.67</v>
      </c>
      <c r="D11" s="121">
        <v>5.67</v>
      </c>
      <c r="E11" s="123"/>
    </row>
    <row r="12" customFormat="1" ht="25.5" customHeight="1" spans="1:5">
      <c r="A12" s="75" t="s">
        <v>57</v>
      </c>
      <c r="B12" s="124" t="s">
        <v>58</v>
      </c>
      <c r="C12" s="121">
        <f t="shared" si="0"/>
        <v>492.35</v>
      </c>
      <c r="D12" s="96">
        <v>404.78</v>
      </c>
      <c r="E12" s="94">
        <v>87.57</v>
      </c>
    </row>
    <row r="13" customFormat="1" ht="25.5" customHeight="1" spans="1:5">
      <c r="A13" s="75" t="s">
        <v>59</v>
      </c>
      <c r="B13" s="125" t="s">
        <v>60</v>
      </c>
      <c r="C13" s="121">
        <f t="shared" si="0"/>
        <v>471.03</v>
      </c>
      <c r="D13" s="94">
        <v>383.46</v>
      </c>
      <c r="E13" s="94">
        <v>87.57</v>
      </c>
    </row>
    <row r="14" ht="25.5" customHeight="1" spans="1:5">
      <c r="A14" s="75" t="s">
        <v>61</v>
      </c>
      <c r="B14" s="120" t="s">
        <v>62</v>
      </c>
      <c r="C14" s="121">
        <f t="shared" si="0"/>
        <v>407.91</v>
      </c>
      <c r="D14" s="121">
        <v>383.46</v>
      </c>
      <c r="E14" s="94">
        <v>24.45</v>
      </c>
    </row>
    <row r="15" ht="25.5" customHeight="1" spans="1:5">
      <c r="A15" s="75" t="s">
        <v>63</v>
      </c>
      <c r="B15" s="125" t="s">
        <v>64</v>
      </c>
      <c r="C15" s="121">
        <f t="shared" si="0"/>
        <v>30.18</v>
      </c>
      <c r="D15" s="121">
        <v>0</v>
      </c>
      <c r="E15" s="94">
        <v>30.18</v>
      </c>
    </row>
    <row r="16" ht="25.5" customHeight="1" spans="1:5">
      <c r="A16" s="75" t="s">
        <v>65</v>
      </c>
      <c r="B16" s="120" t="s">
        <v>66</v>
      </c>
      <c r="C16" s="121">
        <f t="shared" si="0"/>
        <v>12.94</v>
      </c>
      <c r="D16" s="121">
        <v>0</v>
      </c>
      <c r="E16" s="94">
        <v>12.94</v>
      </c>
    </row>
    <row r="17" ht="25.5" customHeight="1" spans="1:5">
      <c r="A17" s="75" t="s">
        <v>67</v>
      </c>
      <c r="B17" s="120" t="s">
        <v>68</v>
      </c>
      <c r="C17" s="121">
        <f t="shared" si="0"/>
        <v>20</v>
      </c>
      <c r="D17" s="121">
        <v>0</v>
      </c>
      <c r="E17" s="94">
        <v>20</v>
      </c>
    </row>
    <row r="18" ht="25.5" customHeight="1" spans="1:5">
      <c r="A18" s="75" t="s">
        <v>69</v>
      </c>
      <c r="B18" s="120" t="s">
        <v>70</v>
      </c>
      <c r="C18" s="121">
        <f t="shared" si="0"/>
        <v>21.32</v>
      </c>
      <c r="D18" s="121">
        <v>21.32</v>
      </c>
      <c r="E18" s="94"/>
    </row>
    <row r="19" ht="25.5" customHeight="1" spans="1:5">
      <c r="A19" s="75" t="s">
        <v>71</v>
      </c>
      <c r="B19" s="120" t="s">
        <v>72</v>
      </c>
      <c r="C19" s="121">
        <f t="shared" si="0"/>
        <v>21.32</v>
      </c>
      <c r="D19" s="121">
        <v>21.32</v>
      </c>
      <c r="E19" s="94"/>
    </row>
    <row r="20" ht="25.5" customHeight="1" spans="1:5">
      <c r="A20" s="75" t="s">
        <v>73</v>
      </c>
      <c r="B20" s="120" t="s">
        <v>74</v>
      </c>
      <c r="C20" s="121">
        <f t="shared" si="0"/>
        <v>39.35</v>
      </c>
      <c r="D20" s="121">
        <v>39.35</v>
      </c>
      <c r="E20" s="94"/>
    </row>
    <row r="21" ht="25.5" customHeight="1" spans="1:5">
      <c r="A21" s="75" t="s">
        <v>75</v>
      </c>
      <c r="B21" s="120" t="s">
        <v>76</v>
      </c>
      <c r="C21" s="121">
        <f t="shared" si="0"/>
        <v>39.35</v>
      </c>
      <c r="D21" s="121">
        <v>39.35</v>
      </c>
      <c r="E21" s="94"/>
    </row>
    <row r="22" ht="25.5" customHeight="1" spans="1:5">
      <c r="A22" s="75" t="s">
        <v>77</v>
      </c>
      <c r="B22" s="120" t="s">
        <v>78</v>
      </c>
      <c r="C22" s="121">
        <f t="shared" si="0"/>
        <v>39.35</v>
      </c>
      <c r="D22" s="121">
        <v>39.35</v>
      </c>
      <c r="E22" s="94"/>
    </row>
    <row r="23" ht="25.5" customHeight="1" spans="1:5">
      <c r="A23" s="79" t="s">
        <v>79</v>
      </c>
      <c r="B23" s="142"/>
      <c r="C23" s="121">
        <v>608.61</v>
      </c>
      <c r="D23" s="121">
        <v>521.04</v>
      </c>
      <c r="E23" s="94">
        <v>87.57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83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D11" sqref="D11"/>
    </sheetView>
  </sheetViews>
  <sheetFormatPr defaultColWidth="6.875" defaultRowHeight="11.25" outlineLevelCol="5"/>
  <cols>
    <col min="1" max="1" width="28.125" style="71" customWidth="1"/>
    <col min="2" max="2" width="14.875" style="114" customWidth="1"/>
    <col min="3" max="3" width="30.375" style="71" customWidth="1"/>
    <col min="4" max="4" width="15.375" style="114" customWidth="1"/>
    <col min="5" max="6" width="17.125" style="114" customWidth="1"/>
    <col min="7" max="16384" width="6.875" style="71"/>
  </cols>
  <sheetData>
    <row r="1" ht="16.5" customHeight="1" spans="1:6">
      <c r="A1" s="73" t="s">
        <v>84</v>
      </c>
      <c r="B1" s="130"/>
      <c r="C1" s="131"/>
      <c r="D1" s="130"/>
      <c r="E1" s="130"/>
      <c r="F1" s="132"/>
    </row>
    <row r="2" ht="18.75" customHeight="1" spans="1:6">
      <c r="A2" s="133"/>
      <c r="B2" s="130"/>
      <c r="C2" s="131"/>
      <c r="D2" s="130"/>
      <c r="E2" s="130"/>
      <c r="F2" s="132"/>
    </row>
    <row r="3" ht="21" customHeight="1" spans="1:6">
      <c r="A3" s="87" t="s">
        <v>85</v>
      </c>
      <c r="B3" s="88"/>
      <c r="C3" s="87"/>
      <c r="D3" s="88"/>
      <c r="E3" s="88"/>
      <c r="F3" s="88"/>
    </row>
    <row r="4" ht="14.25" customHeight="1" spans="1:6">
      <c r="A4" s="134"/>
      <c r="B4" s="135"/>
      <c r="C4" s="134"/>
      <c r="D4" s="135"/>
      <c r="E4" s="135"/>
      <c r="F4" s="90" t="s">
        <v>2</v>
      </c>
    </row>
    <row r="5" ht="24" customHeight="1" spans="1:6">
      <c r="A5" s="160" t="s">
        <v>3</v>
      </c>
      <c r="B5" s="119"/>
      <c r="C5" s="160" t="s">
        <v>4</v>
      </c>
      <c r="D5" s="119"/>
      <c r="E5" s="119"/>
      <c r="F5" s="119"/>
    </row>
    <row r="6" ht="24" customHeight="1" spans="1:6">
      <c r="A6" s="160" t="s">
        <v>5</v>
      </c>
      <c r="B6" s="162" t="s">
        <v>6</v>
      </c>
      <c r="C6" s="74" t="s">
        <v>40</v>
      </c>
      <c r="D6" s="119" t="s">
        <v>6</v>
      </c>
      <c r="E6" s="119"/>
      <c r="F6" s="119"/>
    </row>
    <row r="7" ht="24" customHeight="1" spans="1:6">
      <c r="A7" s="74"/>
      <c r="B7" s="119"/>
      <c r="C7" s="74"/>
      <c r="D7" s="119" t="s">
        <v>86</v>
      </c>
      <c r="E7" s="119" t="s">
        <v>41</v>
      </c>
      <c r="F7" s="119" t="s">
        <v>87</v>
      </c>
    </row>
    <row r="8" ht="28.5" customHeight="1" spans="1:6">
      <c r="A8" s="78" t="s">
        <v>11</v>
      </c>
      <c r="B8" s="122">
        <v>608.61</v>
      </c>
      <c r="C8" s="76" t="s">
        <v>12</v>
      </c>
      <c r="D8" s="121"/>
      <c r="E8" s="121">
        <f>D8</f>
        <v>0</v>
      </c>
      <c r="F8" s="122"/>
    </row>
    <row r="9" ht="28.5" customHeight="1" spans="1:6">
      <c r="A9" s="78" t="s">
        <v>13</v>
      </c>
      <c r="B9" s="122"/>
      <c r="C9" s="76" t="s">
        <v>14</v>
      </c>
      <c r="D9" s="121"/>
      <c r="E9" s="121">
        <f t="shared" ref="E9:E29" si="0">D9</f>
        <v>0</v>
      </c>
      <c r="F9" s="122"/>
    </row>
    <row r="10" ht="28.5" customHeight="1" spans="1:6">
      <c r="A10" s="78"/>
      <c r="B10" s="94"/>
      <c r="C10" s="76" t="s">
        <v>16</v>
      </c>
      <c r="D10" s="121"/>
      <c r="E10" s="121">
        <f t="shared" si="0"/>
        <v>0</v>
      </c>
      <c r="F10" s="122"/>
    </row>
    <row r="11" ht="28.5" customHeight="1" spans="1:6">
      <c r="A11" s="78"/>
      <c r="B11" s="94"/>
      <c r="C11" s="78" t="s">
        <v>18</v>
      </c>
      <c r="D11" s="94"/>
      <c r="E11" s="121">
        <f t="shared" si="0"/>
        <v>0</v>
      </c>
      <c r="F11" s="122"/>
    </row>
    <row r="12" ht="28.5" customHeight="1" spans="1:6">
      <c r="A12" s="78"/>
      <c r="B12" s="94"/>
      <c r="C12" s="76" t="s">
        <v>19</v>
      </c>
      <c r="D12" s="121"/>
      <c r="E12" s="121">
        <f t="shared" si="0"/>
        <v>0</v>
      </c>
      <c r="F12" s="122"/>
    </row>
    <row r="13" ht="28.5" customHeight="1" spans="1:6">
      <c r="A13" s="78"/>
      <c r="B13" s="94"/>
      <c r="C13" s="76" t="s">
        <v>20</v>
      </c>
      <c r="D13" s="121"/>
      <c r="E13" s="121">
        <f t="shared" si="0"/>
        <v>0</v>
      </c>
      <c r="F13" s="122"/>
    </row>
    <row r="14" ht="28.5" customHeight="1" spans="1:6">
      <c r="A14" s="78"/>
      <c r="B14" s="94"/>
      <c r="C14" s="78" t="s">
        <v>21</v>
      </c>
      <c r="D14" s="94"/>
      <c r="E14" s="121">
        <f t="shared" si="0"/>
        <v>0</v>
      </c>
      <c r="F14" s="94"/>
    </row>
    <row r="15" ht="28.5" customHeight="1" spans="1:6">
      <c r="A15" s="78"/>
      <c r="B15" s="94"/>
      <c r="C15" s="78" t="s">
        <v>22</v>
      </c>
      <c r="D15" s="94">
        <v>76.91</v>
      </c>
      <c r="E15" s="121">
        <f t="shared" si="0"/>
        <v>76.91</v>
      </c>
      <c r="F15" s="94"/>
    </row>
    <row r="16" ht="28.5" customHeight="1" spans="1:6">
      <c r="A16" s="78"/>
      <c r="B16" s="94"/>
      <c r="C16" s="76" t="s">
        <v>23</v>
      </c>
      <c r="D16" s="121">
        <v>492.35</v>
      </c>
      <c r="E16" s="121">
        <f t="shared" si="0"/>
        <v>492.35</v>
      </c>
      <c r="F16" s="94"/>
    </row>
    <row r="17" ht="28.5" customHeight="1" spans="1:6">
      <c r="A17" s="78"/>
      <c r="B17" s="94"/>
      <c r="C17" s="76" t="s">
        <v>24</v>
      </c>
      <c r="D17" s="121"/>
      <c r="E17" s="121">
        <f t="shared" si="0"/>
        <v>0</v>
      </c>
      <c r="F17" s="94"/>
    </row>
    <row r="18" ht="28.5" customHeight="1" spans="1:6">
      <c r="A18" s="78"/>
      <c r="B18" s="94"/>
      <c r="C18" s="78" t="s">
        <v>25</v>
      </c>
      <c r="D18" s="94"/>
      <c r="E18" s="121">
        <f t="shared" si="0"/>
        <v>0</v>
      </c>
      <c r="F18" s="94"/>
    </row>
    <row r="19" ht="28.5" customHeight="1" spans="1:6">
      <c r="A19" s="78"/>
      <c r="B19" s="94"/>
      <c r="C19" s="78" t="s">
        <v>26</v>
      </c>
      <c r="D19" s="94"/>
      <c r="E19" s="121">
        <f t="shared" si="0"/>
        <v>0</v>
      </c>
      <c r="F19" s="94"/>
    </row>
    <row r="20" ht="28.5" customHeight="1" spans="1:6">
      <c r="A20" s="78"/>
      <c r="B20" s="94"/>
      <c r="C20" s="78" t="s">
        <v>27</v>
      </c>
      <c r="D20" s="94"/>
      <c r="E20" s="121">
        <f t="shared" si="0"/>
        <v>0</v>
      </c>
      <c r="F20" s="94"/>
    </row>
    <row r="21" ht="28.5" customHeight="1" spans="1:6">
      <c r="A21" s="78"/>
      <c r="B21" s="94"/>
      <c r="C21" s="78" t="s">
        <v>28</v>
      </c>
      <c r="D21" s="94"/>
      <c r="E21" s="121">
        <f t="shared" si="0"/>
        <v>0</v>
      </c>
      <c r="F21" s="94"/>
    </row>
    <row r="22" ht="28.5" customHeight="1" spans="1:6">
      <c r="A22" s="78"/>
      <c r="B22" s="94"/>
      <c r="C22" s="78" t="s">
        <v>29</v>
      </c>
      <c r="D22" s="94"/>
      <c r="E22" s="121">
        <f t="shared" si="0"/>
        <v>0</v>
      </c>
      <c r="F22" s="94"/>
    </row>
    <row r="23" ht="28.5" customHeight="1" spans="1:6">
      <c r="A23" s="78"/>
      <c r="B23" s="94"/>
      <c r="C23" s="78" t="s">
        <v>30</v>
      </c>
      <c r="D23" s="94"/>
      <c r="E23" s="121">
        <f t="shared" si="0"/>
        <v>0</v>
      </c>
      <c r="F23" s="94"/>
    </row>
    <row r="24" ht="28.5" customHeight="1" spans="1:6">
      <c r="A24" s="78"/>
      <c r="B24" s="94"/>
      <c r="C24" s="78" t="s">
        <v>31</v>
      </c>
      <c r="D24" s="94"/>
      <c r="E24" s="121">
        <f t="shared" si="0"/>
        <v>0</v>
      </c>
      <c r="F24" s="94"/>
    </row>
    <row r="25" ht="28.5" customHeight="1" spans="1:6">
      <c r="A25" s="78"/>
      <c r="B25" s="94"/>
      <c r="C25" s="78" t="s">
        <v>32</v>
      </c>
      <c r="D25" s="94">
        <v>39.35</v>
      </c>
      <c r="E25" s="121">
        <f t="shared" si="0"/>
        <v>39.35</v>
      </c>
      <c r="F25" s="94"/>
    </row>
    <row r="26" ht="28.5" customHeight="1" spans="1:6">
      <c r="A26" s="78"/>
      <c r="B26" s="94"/>
      <c r="C26" s="78" t="s">
        <v>33</v>
      </c>
      <c r="D26" s="94"/>
      <c r="E26" s="121">
        <f t="shared" si="0"/>
        <v>0</v>
      </c>
      <c r="F26" s="94"/>
    </row>
    <row r="27" ht="28.5" customHeight="1" spans="1:6">
      <c r="A27" s="78"/>
      <c r="B27" s="94"/>
      <c r="C27" s="78" t="s">
        <v>34</v>
      </c>
      <c r="D27" s="94"/>
      <c r="E27" s="121">
        <f t="shared" si="0"/>
        <v>0</v>
      </c>
      <c r="F27" s="94"/>
    </row>
    <row r="28" ht="28.5" customHeight="1" spans="1:6">
      <c r="A28" s="78"/>
      <c r="B28" s="94"/>
      <c r="C28" s="78" t="s">
        <v>35</v>
      </c>
      <c r="D28" s="94"/>
      <c r="E28" s="121">
        <f t="shared" si="0"/>
        <v>0</v>
      </c>
      <c r="F28" s="94"/>
    </row>
    <row r="29" ht="28.5" customHeight="1" spans="1:6">
      <c r="A29" s="74" t="s">
        <v>36</v>
      </c>
      <c r="B29" s="122">
        <v>608.61</v>
      </c>
      <c r="C29" s="74" t="s">
        <v>37</v>
      </c>
      <c r="D29" s="122">
        <f>SUM(D8:D28)</f>
        <v>608.61</v>
      </c>
      <c r="E29" s="121">
        <f t="shared" si="0"/>
        <v>608.61</v>
      </c>
      <c r="F29" s="9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2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showGridLines="0" showZeros="0" topLeftCell="A16" workbookViewId="0">
      <selection activeCell="K12" sqref="K12"/>
    </sheetView>
  </sheetViews>
  <sheetFormatPr defaultColWidth="6.875" defaultRowHeight="11.25"/>
  <cols>
    <col min="1" max="1" width="18.125" style="71" customWidth="1"/>
    <col min="2" max="2" width="13.25" style="71" customWidth="1"/>
    <col min="3" max="8" width="10" style="114" customWidth="1"/>
    <col min="9" max="11" width="10.875" style="114" customWidth="1"/>
    <col min="12" max="16384" width="6.875" style="71"/>
  </cols>
  <sheetData>
    <row r="1" ht="16.5" customHeight="1" spans="1:11">
      <c r="A1" s="54" t="s">
        <v>88</v>
      </c>
      <c r="B1" s="55"/>
      <c r="C1" s="115"/>
      <c r="D1" s="115"/>
      <c r="E1" s="115"/>
      <c r="F1" s="115"/>
      <c r="G1" s="115"/>
      <c r="H1" s="115"/>
      <c r="I1" s="128"/>
      <c r="J1" s="128"/>
      <c r="K1" s="128"/>
    </row>
    <row r="2" ht="16.5" customHeight="1" spans="1:11">
      <c r="A2" s="55"/>
      <c r="B2" s="55"/>
      <c r="C2" s="115"/>
      <c r="D2" s="115"/>
      <c r="E2" s="115"/>
      <c r="F2" s="115"/>
      <c r="G2" s="115"/>
      <c r="H2" s="115"/>
      <c r="I2" s="128"/>
      <c r="J2" s="128"/>
      <c r="K2" s="128"/>
    </row>
    <row r="3" ht="29.25" customHeight="1" spans="1:11">
      <c r="A3" s="72" t="s">
        <v>89</v>
      </c>
      <c r="B3" s="72"/>
      <c r="C3" s="116"/>
      <c r="D3" s="116"/>
      <c r="E3" s="116"/>
      <c r="F3" s="116"/>
      <c r="G3" s="116"/>
      <c r="H3" s="116"/>
      <c r="I3" s="116"/>
      <c r="J3" s="116"/>
      <c r="K3" s="116"/>
    </row>
    <row r="4" ht="26.25" customHeight="1" spans="1:11">
      <c r="A4" s="117"/>
      <c r="B4" s="117"/>
      <c r="C4" s="118"/>
      <c r="D4" s="118"/>
      <c r="E4" s="118"/>
      <c r="F4" s="118"/>
      <c r="G4" s="118"/>
      <c r="H4" s="118"/>
      <c r="I4" s="118"/>
      <c r="J4" s="129" t="s">
        <v>2</v>
      </c>
      <c r="K4" s="129"/>
    </row>
    <row r="5" ht="26.25" customHeight="1" spans="1:11">
      <c r="A5" s="74" t="s">
        <v>40</v>
      </c>
      <c r="B5" s="74"/>
      <c r="C5" s="119" t="s">
        <v>90</v>
      </c>
      <c r="D5" s="119"/>
      <c r="E5" s="119"/>
      <c r="F5" s="119" t="s">
        <v>91</v>
      </c>
      <c r="G5" s="119"/>
      <c r="H5" s="119"/>
      <c r="I5" s="119" t="s">
        <v>92</v>
      </c>
      <c r="J5" s="119"/>
      <c r="K5" s="119"/>
    </row>
    <row r="6" s="70" customFormat="1" ht="30.75" customHeight="1" spans="1:11">
      <c r="A6" s="74" t="s">
        <v>45</v>
      </c>
      <c r="B6" s="74" t="s">
        <v>46</v>
      </c>
      <c r="C6" s="119" t="s">
        <v>93</v>
      </c>
      <c r="D6" s="119" t="s">
        <v>82</v>
      </c>
      <c r="E6" s="119" t="s">
        <v>83</v>
      </c>
      <c r="F6" s="119" t="s">
        <v>93</v>
      </c>
      <c r="G6" s="119" t="s">
        <v>82</v>
      </c>
      <c r="H6" s="119" t="s">
        <v>83</v>
      </c>
      <c r="I6" s="119" t="s">
        <v>93</v>
      </c>
      <c r="J6" s="119" t="s">
        <v>82</v>
      </c>
      <c r="K6" s="119" t="s">
        <v>83</v>
      </c>
    </row>
    <row r="7" s="70" customFormat="1" ht="30.75" customHeight="1" spans="1:11">
      <c r="A7" s="75" t="s">
        <v>47</v>
      </c>
      <c r="B7" s="120" t="s">
        <v>48</v>
      </c>
      <c r="C7" s="121">
        <f>D7+E7</f>
        <v>65.91</v>
      </c>
      <c r="D7" s="121">
        <v>65.91</v>
      </c>
      <c r="E7" s="121"/>
      <c r="F7" s="121">
        <f t="shared" ref="F7:F22" si="0">G7+H7</f>
        <v>76.91</v>
      </c>
      <c r="G7" s="121">
        <v>76.91</v>
      </c>
      <c r="H7" s="122"/>
      <c r="I7" s="122">
        <f>ROUND((F7-C7)/C7*100,2)</f>
        <v>16.69</v>
      </c>
      <c r="J7" s="122">
        <f>ROUND((G7-D7)/D7*100,2)</f>
        <v>16.69</v>
      </c>
      <c r="K7" s="94"/>
    </row>
    <row r="8" s="70" customFormat="1" ht="30.75" customHeight="1" spans="1:11">
      <c r="A8" s="75" t="s">
        <v>49</v>
      </c>
      <c r="B8" s="120" t="s">
        <v>50</v>
      </c>
      <c r="C8" s="121">
        <f t="shared" ref="C8:C22" si="1">D8+E8</f>
        <v>65.91</v>
      </c>
      <c r="D8" s="121">
        <v>65.91</v>
      </c>
      <c r="E8" s="121"/>
      <c r="F8" s="121">
        <f t="shared" si="0"/>
        <v>76.91</v>
      </c>
      <c r="G8" s="121">
        <v>76.91</v>
      </c>
      <c r="H8" s="122"/>
      <c r="I8" s="122">
        <f t="shared" ref="I8:I23" si="2">ROUND((F8-C8)/C8*100,2)</f>
        <v>16.69</v>
      </c>
      <c r="J8" s="122">
        <f t="shared" ref="J8:J23" si="3">ROUND((G8-D8)/D8*100,2)</f>
        <v>16.69</v>
      </c>
      <c r="K8" s="94"/>
    </row>
    <row r="9" s="70" customFormat="1" ht="30.75" customHeight="1" spans="1:11">
      <c r="A9" s="75" t="s">
        <v>51</v>
      </c>
      <c r="B9" s="120" t="s">
        <v>52</v>
      </c>
      <c r="C9" s="121">
        <f t="shared" si="1"/>
        <v>0</v>
      </c>
      <c r="D9" s="121"/>
      <c r="E9" s="121"/>
      <c r="F9" s="121">
        <f t="shared" si="0"/>
        <v>18.77</v>
      </c>
      <c r="G9" s="121">
        <v>18.77</v>
      </c>
      <c r="H9" s="122"/>
      <c r="I9" s="122"/>
      <c r="J9" s="122"/>
      <c r="K9" s="94"/>
    </row>
    <row r="10" s="70" customFormat="1" ht="30.75" customHeight="1" spans="1:11">
      <c r="A10" s="75" t="s">
        <v>53</v>
      </c>
      <c r="B10" s="120" t="s">
        <v>54</v>
      </c>
      <c r="C10" s="121">
        <f t="shared" si="1"/>
        <v>65.91</v>
      </c>
      <c r="D10" s="121">
        <v>65.91</v>
      </c>
      <c r="E10" s="121"/>
      <c r="F10" s="121">
        <f t="shared" si="0"/>
        <v>52.47</v>
      </c>
      <c r="G10" s="121">
        <v>52.47</v>
      </c>
      <c r="H10" s="122"/>
      <c r="I10" s="122">
        <f t="shared" si="2"/>
        <v>-20.39</v>
      </c>
      <c r="J10" s="122">
        <f t="shared" si="3"/>
        <v>-20.39</v>
      </c>
      <c r="K10" s="94"/>
    </row>
    <row r="11" s="70" customFormat="1" ht="30.75" customHeight="1" spans="1:11">
      <c r="A11" s="75" t="s">
        <v>55</v>
      </c>
      <c r="B11" s="120" t="s">
        <v>56</v>
      </c>
      <c r="C11" s="121">
        <f t="shared" si="1"/>
        <v>0</v>
      </c>
      <c r="D11" s="94"/>
      <c r="E11" s="94"/>
      <c r="F11" s="121">
        <f t="shared" si="0"/>
        <v>5.67</v>
      </c>
      <c r="G11" s="121">
        <v>5.67</v>
      </c>
      <c r="H11" s="123"/>
      <c r="I11" s="122"/>
      <c r="J11" s="122"/>
      <c r="K11" s="94"/>
    </row>
    <row r="12" customFormat="1" ht="30.75" customHeight="1" spans="1:11">
      <c r="A12" s="75" t="s">
        <v>57</v>
      </c>
      <c r="B12" s="124" t="s">
        <v>58</v>
      </c>
      <c r="C12" s="121">
        <f t="shared" si="1"/>
        <v>469.51</v>
      </c>
      <c r="D12" s="94">
        <v>435.03</v>
      </c>
      <c r="E12" s="94">
        <v>34.48</v>
      </c>
      <c r="F12" s="121">
        <f t="shared" si="0"/>
        <v>492.35</v>
      </c>
      <c r="G12" s="96">
        <v>404.78</v>
      </c>
      <c r="H12" s="94">
        <v>87.57</v>
      </c>
      <c r="I12" s="122">
        <f t="shared" si="2"/>
        <v>4.86</v>
      </c>
      <c r="J12" s="122">
        <f t="shared" si="3"/>
        <v>-6.95</v>
      </c>
      <c r="K12" s="94">
        <f>ROUND((H12-E12)/E12*100,2)</f>
        <v>153.97</v>
      </c>
    </row>
    <row r="13" ht="30.75" customHeight="1" spans="1:11">
      <c r="A13" s="75" t="s">
        <v>59</v>
      </c>
      <c r="B13" s="125" t="s">
        <v>60</v>
      </c>
      <c r="C13" s="121">
        <f t="shared" si="1"/>
        <v>449.74</v>
      </c>
      <c r="D13" s="121">
        <v>415.26</v>
      </c>
      <c r="E13" s="121">
        <v>34.48</v>
      </c>
      <c r="F13" s="121">
        <f t="shared" si="0"/>
        <v>471.03</v>
      </c>
      <c r="G13" s="94">
        <v>383.46</v>
      </c>
      <c r="H13" s="94">
        <v>87.57</v>
      </c>
      <c r="I13" s="122">
        <f t="shared" si="2"/>
        <v>4.73</v>
      </c>
      <c r="J13" s="122">
        <f t="shared" si="3"/>
        <v>-7.66</v>
      </c>
      <c r="K13" s="94">
        <f>ROUND((H13-E13)/E13*100,2)</f>
        <v>153.97</v>
      </c>
    </row>
    <row r="14" ht="30.75" customHeight="1" spans="1:11">
      <c r="A14" s="75" t="s">
        <v>61</v>
      </c>
      <c r="B14" s="120" t="s">
        <v>62</v>
      </c>
      <c r="C14" s="121">
        <f t="shared" si="1"/>
        <v>423.29</v>
      </c>
      <c r="D14" s="121">
        <v>415.26</v>
      </c>
      <c r="E14" s="121">
        <v>8.03</v>
      </c>
      <c r="F14" s="121">
        <f t="shared" si="0"/>
        <v>407.91</v>
      </c>
      <c r="G14" s="121">
        <v>383.46</v>
      </c>
      <c r="H14" s="94">
        <v>24.45</v>
      </c>
      <c r="I14" s="122">
        <f t="shared" si="2"/>
        <v>-3.63</v>
      </c>
      <c r="J14" s="122">
        <f t="shared" si="3"/>
        <v>-7.66</v>
      </c>
      <c r="K14" s="94">
        <f>ROUND((H14-E14)/E14*100,2)</f>
        <v>204.48</v>
      </c>
    </row>
    <row r="15" ht="30.75" customHeight="1" spans="1:11">
      <c r="A15" s="75" t="s">
        <v>63</v>
      </c>
      <c r="B15" s="125" t="s">
        <v>64</v>
      </c>
      <c r="C15" s="121">
        <f t="shared" si="1"/>
        <v>0</v>
      </c>
      <c r="D15" s="121"/>
      <c r="E15" s="121"/>
      <c r="F15" s="121">
        <f t="shared" si="0"/>
        <v>30.18</v>
      </c>
      <c r="G15" s="121">
        <v>0</v>
      </c>
      <c r="H15" s="94">
        <v>30.18</v>
      </c>
      <c r="I15" s="122"/>
      <c r="J15" s="122"/>
      <c r="K15" s="94"/>
    </row>
    <row r="16" ht="30.75" customHeight="1" spans="1:11">
      <c r="A16" s="75" t="s">
        <v>65</v>
      </c>
      <c r="B16" s="120" t="s">
        <v>66</v>
      </c>
      <c r="C16" s="121">
        <f t="shared" si="1"/>
        <v>26.45</v>
      </c>
      <c r="D16" s="121"/>
      <c r="E16" s="121">
        <v>26.45</v>
      </c>
      <c r="F16" s="121">
        <f t="shared" si="0"/>
        <v>12.94</v>
      </c>
      <c r="G16" s="121">
        <v>0</v>
      </c>
      <c r="H16" s="94">
        <v>12.94</v>
      </c>
      <c r="I16" s="122">
        <f t="shared" si="2"/>
        <v>-51.08</v>
      </c>
      <c r="J16" s="122"/>
      <c r="K16" s="94">
        <f>ROUND((H16-E16)/E16*100,2)</f>
        <v>-51.08</v>
      </c>
    </row>
    <row r="17" ht="30.75" customHeight="1" spans="1:11">
      <c r="A17" s="75" t="s">
        <v>67</v>
      </c>
      <c r="B17" s="120" t="s">
        <v>68</v>
      </c>
      <c r="C17" s="121">
        <f t="shared" si="1"/>
        <v>0</v>
      </c>
      <c r="D17" s="121"/>
      <c r="E17" s="121"/>
      <c r="F17" s="121">
        <f t="shared" si="0"/>
        <v>20</v>
      </c>
      <c r="G17" s="121">
        <v>0</v>
      </c>
      <c r="H17" s="94">
        <v>20</v>
      </c>
      <c r="I17" s="122"/>
      <c r="J17" s="122"/>
      <c r="K17" s="94"/>
    </row>
    <row r="18" ht="30.75" customHeight="1" spans="1:11">
      <c r="A18" s="75" t="s">
        <v>69</v>
      </c>
      <c r="B18" s="120" t="s">
        <v>70</v>
      </c>
      <c r="C18" s="121">
        <f t="shared" si="1"/>
        <v>19.77</v>
      </c>
      <c r="D18" s="121">
        <v>19.77</v>
      </c>
      <c r="E18" s="121"/>
      <c r="F18" s="121">
        <f t="shared" si="0"/>
        <v>21.32</v>
      </c>
      <c r="G18" s="121">
        <v>21.32</v>
      </c>
      <c r="H18" s="94"/>
      <c r="I18" s="122">
        <f t="shared" si="2"/>
        <v>7.84</v>
      </c>
      <c r="J18" s="122">
        <f t="shared" si="3"/>
        <v>7.84</v>
      </c>
      <c r="K18" s="94"/>
    </row>
    <row r="19" ht="30.75" customHeight="1" spans="1:11">
      <c r="A19" s="75" t="s">
        <v>71</v>
      </c>
      <c r="B19" s="120" t="s">
        <v>72</v>
      </c>
      <c r="C19" s="121">
        <f t="shared" si="1"/>
        <v>19.77</v>
      </c>
      <c r="D19" s="121">
        <v>19.77</v>
      </c>
      <c r="E19" s="121"/>
      <c r="F19" s="121">
        <f t="shared" si="0"/>
        <v>21.32</v>
      </c>
      <c r="G19" s="121">
        <v>21.32</v>
      </c>
      <c r="H19" s="94"/>
      <c r="I19" s="122">
        <f t="shared" si="2"/>
        <v>7.84</v>
      </c>
      <c r="J19" s="122">
        <f t="shared" si="3"/>
        <v>7.84</v>
      </c>
      <c r="K19" s="94"/>
    </row>
    <row r="20" ht="30.75" customHeight="1" spans="1:11">
      <c r="A20" s="75" t="s">
        <v>73</v>
      </c>
      <c r="B20" s="120" t="s">
        <v>74</v>
      </c>
      <c r="C20" s="121">
        <f t="shared" si="1"/>
        <v>26.37</v>
      </c>
      <c r="D20" s="121">
        <v>26.37</v>
      </c>
      <c r="E20" s="121"/>
      <c r="F20" s="121">
        <f t="shared" si="0"/>
        <v>39.35</v>
      </c>
      <c r="G20" s="121">
        <v>39.35</v>
      </c>
      <c r="H20" s="94"/>
      <c r="I20" s="122">
        <f t="shared" si="2"/>
        <v>49.22</v>
      </c>
      <c r="J20" s="122">
        <f t="shared" si="3"/>
        <v>49.22</v>
      </c>
      <c r="K20" s="94"/>
    </row>
    <row r="21" ht="30.75" customHeight="1" spans="1:11">
      <c r="A21" s="75" t="s">
        <v>75</v>
      </c>
      <c r="B21" s="120" t="s">
        <v>76</v>
      </c>
      <c r="C21" s="121">
        <f t="shared" si="1"/>
        <v>26.37</v>
      </c>
      <c r="D21" s="121">
        <v>26.37</v>
      </c>
      <c r="E21" s="121"/>
      <c r="F21" s="121">
        <f t="shared" si="0"/>
        <v>39.35</v>
      </c>
      <c r="G21" s="121">
        <v>39.35</v>
      </c>
      <c r="H21" s="94"/>
      <c r="I21" s="122">
        <f t="shared" si="2"/>
        <v>49.22</v>
      </c>
      <c r="J21" s="122">
        <f t="shared" si="3"/>
        <v>49.22</v>
      </c>
      <c r="K21" s="94"/>
    </row>
    <row r="22" ht="30.75" customHeight="1" spans="1:11">
      <c r="A22" s="75" t="s">
        <v>77</v>
      </c>
      <c r="B22" s="120" t="s">
        <v>78</v>
      </c>
      <c r="C22" s="121">
        <f t="shared" si="1"/>
        <v>26.37</v>
      </c>
      <c r="D22" s="121">
        <v>26.37</v>
      </c>
      <c r="E22" s="121"/>
      <c r="F22" s="121">
        <f t="shared" si="0"/>
        <v>39.35</v>
      </c>
      <c r="G22" s="121">
        <v>39.35</v>
      </c>
      <c r="H22" s="94"/>
      <c r="I22" s="122">
        <f t="shared" si="2"/>
        <v>49.22</v>
      </c>
      <c r="J22" s="122">
        <f t="shared" si="3"/>
        <v>49.22</v>
      </c>
      <c r="K22" s="94"/>
    </row>
    <row r="23" ht="30.75" customHeight="1" spans="1:11">
      <c r="A23" s="126" t="s">
        <v>94</v>
      </c>
      <c r="B23" s="127"/>
      <c r="C23" s="121">
        <v>561.79</v>
      </c>
      <c r="D23" s="121">
        <v>527.31</v>
      </c>
      <c r="E23" s="121">
        <v>34.48</v>
      </c>
      <c r="F23" s="121">
        <v>608.61</v>
      </c>
      <c r="G23" s="121">
        <v>521.04</v>
      </c>
      <c r="H23" s="121">
        <v>87.57</v>
      </c>
      <c r="I23" s="122">
        <f t="shared" si="2"/>
        <v>8.33</v>
      </c>
      <c r="J23" s="122">
        <f t="shared" si="3"/>
        <v>-1.19</v>
      </c>
      <c r="K23" s="94">
        <f>ROUND((H23-E23)/E23*100,2)</f>
        <v>153.97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scale="72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1" workbookViewId="0">
      <selection activeCell="B15" sqref="B15"/>
    </sheetView>
  </sheetViews>
  <sheetFormatPr defaultColWidth="9" defaultRowHeight="14.25" outlineLevelCol="4"/>
  <cols>
    <col min="1" max="1" width="38.375" customWidth="1"/>
    <col min="2" max="2" width="18.125" style="27" customWidth="1"/>
    <col min="3" max="3" width="22.125" customWidth="1"/>
  </cols>
  <sheetData>
    <row r="1" ht="19.5" customHeight="1" spans="1:3">
      <c r="A1" s="102" t="s">
        <v>95</v>
      </c>
      <c r="B1" s="103"/>
      <c r="C1" s="104"/>
    </row>
    <row r="2" ht="44.25" customHeight="1" spans="1:5">
      <c r="A2" s="105" t="s">
        <v>96</v>
      </c>
      <c r="B2" s="106"/>
      <c r="C2" s="105"/>
      <c r="D2" s="107"/>
      <c r="E2" s="107"/>
    </row>
    <row r="3" ht="20.25" customHeight="1" spans="3:3">
      <c r="C3" s="108" t="s">
        <v>2</v>
      </c>
    </row>
    <row r="4" ht="22.5" customHeight="1" spans="1:3">
      <c r="A4" s="109" t="s">
        <v>97</v>
      </c>
      <c r="B4" s="110" t="s">
        <v>6</v>
      </c>
      <c r="C4" s="109" t="s">
        <v>98</v>
      </c>
    </row>
    <row r="5" ht="22.5" customHeight="1" spans="1:3">
      <c r="A5" s="111" t="s">
        <v>99</v>
      </c>
      <c r="B5" s="112">
        <v>475.76</v>
      </c>
      <c r="C5" s="111"/>
    </row>
    <row r="6" ht="22.5" customHeight="1" spans="1:3">
      <c r="A6" s="111" t="s">
        <v>100</v>
      </c>
      <c r="B6" s="112">
        <v>194.46</v>
      </c>
      <c r="C6" s="111"/>
    </row>
    <row r="7" ht="22.5" customHeight="1" spans="1:3">
      <c r="A7" s="111" t="s">
        <v>101</v>
      </c>
      <c r="B7" s="112">
        <v>34.24</v>
      </c>
      <c r="C7" s="111"/>
    </row>
    <row r="8" ht="22.5" customHeight="1" spans="1:3">
      <c r="A8" s="111" t="s">
        <v>102</v>
      </c>
      <c r="B8" s="112">
        <v>16.21</v>
      </c>
      <c r="C8" s="111"/>
    </row>
    <row r="9" ht="22.5" customHeight="1" spans="1:3">
      <c r="A9" s="111" t="s">
        <v>103</v>
      </c>
      <c r="B9" s="112">
        <v>111.61</v>
      </c>
      <c r="C9" s="111"/>
    </row>
    <row r="10" ht="22.5" customHeight="1" spans="1:3">
      <c r="A10" s="111" t="s">
        <v>104</v>
      </c>
      <c r="B10" s="112">
        <v>52.47</v>
      </c>
      <c r="C10" s="111"/>
    </row>
    <row r="11" ht="22.5" customHeight="1" spans="1:3">
      <c r="A11" s="111" t="s">
        <v>105</v>
      </c>
      <c r="B11" s="112"/>
      <c r="C11" s="111"/>
    </row>
    <row r="12" ht="22.5" customHeight="1" spans="1:3">
      <c r="A12" s="111" t="s">
        <v>106</v>
      </c>
      <c r="B12" s="112">
        <v>21.32</v>
      </c>
      <c r="C12" s="111"/>
    </row>
    <row r="13" ht="22.5" customHeight="1" spans="1:3">
      <c r="A13" s="111" t="s">
        <v>107</v>
      </c>
      <c r="B13" s="112"/>
      <c r="C13" s="111"/>
    </row>
    <row r="14" ht="22.5" customHeight="1" spans="1:3">
      <c r="A14" s="111" t="s">
        <v>108</v>
      </c>
      <c r="B14" s="112">
        <v>0.42</v>
      </c>
      <c r="C14" s="111"/>
    </row>
    <row r="15" ht="22.5" customHeight="1" spans="1:3">
      <c r="A15" s="111" t="s">
        <v>78</v>
      </c>
      <c r="B15" s="112">
        <v>39.35</v>
      </c>
      <c r="C15" s="111"/>
    </row>
    <row r="16" ht="22.5" customHeight="1" spans="1:3">
      <c r="A16" s="111" t="s">
        <v>109</v>
      </c>
      <c r="B16" s="112">
        <v>5.67</v>
      </c>
      <c r="C16" s="111"/>
    </row>
    <row r="17" ht="22.5" customHeight="1" spans="1:3">
      <c r="A17" s="111" t="s">
        <v>110</v>
      </c>
      <c r="B17" s="112">
        <f>SUM(B18:B44)</f>
        <v>24.41</v>
      </c>
      <c r="C17" s="111"/>
    </row>
    <row r="18" ht="22.5" customHeight="1" spans="1:3">
      <c r="A18" s="111" t="s">
        <v>111</v>
      </c>
      <c r="B18" s="112">
        <v>3.84</v>
      </c>
      <c r="C18" s="111"/>
    </row>
    <row r="19" ht="22.5" customHeight="1" spans="1:3">
      <c r="A19" s="111" t="s">
        <v>112</v>
      </c>
      <c r="B19" s="112">
        <v>1.5</v>
      </c>
      <c r="C19" s="111"/>
    </row>
    <row r="20" ht="22.5" customHeight="1" spans="1:3">
      <c r="A20" s="111" t="s">
        <v>113</v>
      </c>
      <c r="B20" s="112"/>
      <c r="C20" s="111"/>
    </row>
    <row r="21" ht="22.5" customHeight="1" spans="1:3">
      <c r="A21" s="111" t="s">
        <v>114</v>
      </c>
      <c r="B21" s="112"/>
      <c r="C21" s="111"/>
    </row>
    <row r="22" ht="22.5" customHeight="1" spans="1:3">
      <c r="A22" s="111" t="s">
        <v>115</v>
      </c>
      <c r="B22" s="112"/>
      <c r="C22" s="111"/>
    </row>
    <row r="23" ht="22.5" customHeight="1" spans="1:3">
      <c r="A23" s="111" t="s">
        <v>116</v>
      </c>
      <c r="B23" s="112"/>
      <c r="C23" s="111"/>
    </row>
    <row r="24" ht="22.5" customHeight="1" spans="1:3">
      <c r="A24" s="111" t="s">
        <v>117</v>
      </c>
      <c r="B24" s="112">
        <v>0.8</v>
      </c>
      <c r="C24" s="111"/>
    </row>
    <row r="25" ht="22.5" customHeight="1" spans="1:3">
      <c r="A25" s="111" t="s">
        <v>118</v>
      </c>
      <c r="B25" s="112"/>
      <c r="C25" s="111"/>
    </row>
    <row r="26" ht="22.5" customHeight="1" spans="1:3">
      <c r="A26" s="111" t="s">
        <v>119</v>
      </c>
      <c r="B26" s="112"/>
      <c r="C26" s="111"/>
    </row>
    <row r="27" ht="22.5" customHeight="1" spans="1:3">
      <c r="A27" s="111" t="s">
        <v>120</v>
      </c>
      <c r="B27" s="112">
        <v>0.5</v>
      </c>
      <c r="C27" s="111"/>
    </row>
    <row r="28" ht="22.5" customHeight="1" spans="1:3">
      <c r="A28" s="111" t="s">
        <v>121</v>
      </c>
      <c r="B28" s="112"/>
      <c r="C28" s="111"/>
    </row>
    <row r="29" ht="22.5" customHeight="1" spans="1:3">
      <c r="A29" s="111" t="s">
        <v>122</v>
      </c>
      <c r="B29" s="112">
        <v>1</v>
      </c>
      <c r="C29" s="111"/>
    </row>
    <row r="30" ht="22.5" customHeight="1" spans="1:3">
      <c r="A30" s="111" t="s">
        <v>123</v>
      </c>
      <c r="B30" s="112"/>
      <c r="C30" s="111"/>
    </row>
    <row r="31" ht="22.5" customHeight="1" spans="1:3">
      <c r="A31" s="111" t="s">
        <v>124</v>
      </c>
      <c r="B31" s="112"/>
      <c r="C31" s="111"/>
    </row>
    <row r="32" ht="22.5" customHeight="1" spans="1:3">
      <c r="A32" s="111" t="s">
        <v>125</v>
      </c>
      <c r="B32" s="112">
        <v>0.3</v>
      </c>
      <c r="C32" s="111"/>
    </row>
    <row r="33" ht="22.5" customHeight="1" spans="1:3">
      <c r="A33" s="111" t="s">
        <v>126</v>
      </c>
      <c r="B33" s="112"/>
      <c r="C33" s="111"/>
    </row>
    <row r="34" ht="22.5" customHeight="1" spans="1:3">
      <c r="A34" s="111" t="s">
        <v>127</v>
      </c>
      <c r="B34" s="112"/>
      <c r="C34" s="111"/>
    </row>
    <row r="35" ht="22.5" customHeight="1" spans="1:3">
      <c r="A35" s="111" t="s">
        <v>128</v>
      </c>
      <c r="B35" s="112"/>
      <c r="C35" s="111"/>
    </row>
    <row r="36" ht="22.5" customHeight="1" spans="1:3">
      <c r="A36" s="111" t="s">
        <v>129</v>
      </c>
      <c r="B36" s="112"/>
      <c r="C36" s="111"/>
    </row>
    <row r="37" ht="22.5" customHeight="1" spans="1:3">
      <c r="A37" s="111" t="s">
        <v>130</v>
      </c>
      <c r="B37" s="112">
        <v>3.06</v>
      </c>
      <c r="C37" s="111"/>
    </row>
    <row r="38" ht="22.5" customHeight="1" spans="1:3">
      <c r="A38" s="111" t="s">
        <v>131</v>
      </c>
      <c r="B38" s="112"/>
      <c r="C38" s="111"/>
    </row>
    <row r="39" ht="22.5" customHeight="1" spans="1:3">
      <c r="A39" s="111" t="s">
        <v>132</v>
      </c>
      <c r="B39" s="112"/>
      <c r="C39" s="111"/>
    </row>
    <row r="40" ht="22.5" customHeight="1" spans="1:3">
      <c r="A40" s="111" t="s">
        <v>133</v>
      </c>
      <c r="B40" s="112">
        <v>6.81</v>
      </c>
      <c r="C40" s="111"/>
    </row>
    <row r="41" ht="22.5" customHeight="1" spans="1:3">
      <c r="A41" s="111" t="s">
        <v>134</v>
      </c>
      <c r="B41" s="112">
        <v>2.4</v>
      </c>
      <c r="C41" s="111"/>
    </row>
    <row r="42" ht="22.5" customHeight="1" spans="1:3">
      <c r="A42" s="111" t="s">
        <v>135</v>
      </c>
      <c r="B42" s="112">
        <v>3.2</v>
      </c>
      <c r="C42" s="111"/>
    </row>
    <row r="43" ht="22.5" customHeight="1" spans="1:3">
      <c r="A43" s="111" t="s">
        <v>136</v>
      </c>
      <c r="B43" s="112"/>
      <c r="C43" s="111"/>
    </row>
    <row r="44" ht="22.5" customHeight="1" spans="1:3">
      <c r="A44" s="113" t="s">
        <v>137</v>
      </c>
      <c r="B44" s="112">
        <v>1</v>
      </c>
      <c r="C44" s="111"/>
    </row>
    <row r="45" ht="22.5" customHeight="1" spans="1:3">
      <c r="A45" s="111" t="s">
        <v>138</v>
      </c>
      <c r="B45" s="112">
        <f>SUM(B46:B56)</f>
        <v>20.88</v>
      </c>
      <c r="C45" s="111"/>
    </row>
    <row r="46" ht="22.5" customHeight="1" spans="1:3">
      <c r="A46" s="111" t="s">
        <v>139</v>
      </c>
      <c r="B46" s="112"/>
      <c r="C46" s="111"/>
    </row>
    <row r="47" ht="22.5" customHeight="1" spans="1:3">
      <c r="A47" s="111" t="s">
        <v>140</v>
      </c>
      <c r="B47" s="112">
        <v>16.13</v>
      </c>
      <c r="C47" s="111"/>
    </row>
    <row r="48" ht="22.5" customHeight="1" spans="1:3">
      <c r="A48" s="111" t="s">
        <v>141</v>
      </c>
      <c r="B48" s="112"/>
      <c r="C48" s="111"/>
    </row>
    <row r="49" ht="22.5" customHeight="1" spans="1:3">
      <c r="A49" s="111" t="s">
        <v>142</v>
      </c>
      <c r="B49" s="112"/>
      <c r="C49" s="111"/>
    </row>
    <row r="50" ht="22.5" customHeight="1" spans="1:3">
      <c r="A50" s="111" t="s">
        <v>143</v>
      </c>
      <c r="B50" s="112">
        <v>4.75</v>
      </c>
      <c r="C50" s="111"/>
    </row>
    <row r="51" ht="22.5" customHeight="1" spans="1:3">
      <c r="A51" s="111" t="s">
        <v>144</v>
      </c>
      <c r="B51" s="112"/>
      <c r="C51" s="111"/>
    </row>
    <row r="52" ht="22.5" customHeight="1" spans="1:3">
      <c r="A52" s="111" t="s">
        <v>145</v>
      </c>
      <c r="B52" s="112"/>
      <c r="C52" s="111"/>
    </row>
    <row r="53" ht="22.5" customHeight="1" spans="1:3">
      <c r="A53" s="111" t="s">
        <v>146</v>
      </c>
      <c r="B53" s="112"/>
      <c r="C53" s="111"/>
    </row>
    <row r="54" ht="22.5" customHeight="1" spans="1:3">
      <c r="A54" s="111" t="s">
        <v>147</v>
      </c>
      <c r="B54" s="112"/>
      <c r="C54" s="111"/>
    </row>
    <row r="55" ht="22.5" customHeight="1" spans="1:3">
      <c r="A55" s="111" t="s">
        <v>148</v>
      </c>
      <c r="B55" s="112"/>
      <c r="C55" s="111"/>
    </row>
    <row r="56" ht="22.5" customHeight="1" spans="1:3">
      <c r="A56" s="111" t="s">
        <v>149</v>
      </c>
      <c r="B56" s="112"/>
      <c r="C56" s="111"/>
    </row>
    <row r="57" ht="22.5" customHeight="1" spans="1:3">
      <c r="A57" s="109" t="s">
        <v>94</v>
      </c>
      <c r="B57" s="112">
        <v>521.04</v>
      </c>
      <c r="C57" s="11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" sqref="A$1:B$1048576"/>
    </sheetView>
  </sheetViews>
  <sheetFormatPr defaultColWidth="9" defaultRowHeight="14.25" outlineLevelCol="1"/>
  <cols>
    <col min="1" max="1" width="56.875" customWidth="1"/>
    <col min="2" max="2" width="60.375" style="27" customWidth="1"/>
  </cols>
  <sheetData>
    <row r="1" ht="23.25" customHeight="1" spans="1:1">
      <c r="A1" s="73" t="s">
        <v>150</v>
      </c>
    </row>
    <row r="2" ht="19.5" customHeight="1" spans="1:2">
      <c r="A2" s="85"/>
      <c r="B2" s="86"/>
    </row>
    <row r="3" ht="30" customHeight="1" spans="1:2">
      <c r="A3" s="87" t="s">
        <v>151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2" t="s">
        <v>91</v>
      </c>
    </row>
    <row r="6" ht="38.25" customHeight="1" spans="1:2">
      <c r="A6" s="93" t="s">
        <v>152</v>
      </c>
      <c r="B6" s="94">
        <v>5.6</v>
      </c>
    </row>
    <row r="7" ht="38.25" customHeight="1" spans="1:2">
      <c r="A7" s="78" t="s">
        <v>153</v>
      </c>
      <c r="B7" s="94"/>
    </row>
    <row r="8" ht="38.25" customHeight="1" spans="1:2">
      <c r="A8" s="78" t="s">
        <v>154</v>
      </c>
      <c r="B8" s="94"/>
    </row>
    <row r="9" ht="38.25" customHeight="1" spans="1:2">
      <c r="A9" s="95" t="s">
        <v>155</v>
      </c>
      <c r="B9" s="96"/>
    </row>
    <row r="10" ht="38.25" customHeight="1" spans="1:2">
      <c r="A10" s="97" t="s">
        <v>156</v>
      </c>
      <c r="B10" s="96">
        <v>5.6</v>
      </c>
    </row>
    <row r="11" ht="38.25" customHeight="1" spans="1:2">
      <c r="A11" s="98" t="s">
        <v>157</v>
      </c>
      <c r="B11" s="99"/>
    </row>
    <row r="12" ht="91.5" customHeight="1" spans="1:2">
      <c r="A12" s="100" t="s">
        <v>158</v>
      </c>
      <c r="B12" s="10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P14" sqref="P14"/>
    </sheetView>
  </sheetViews>
  <sheetFormatPr defaultColWidth="6.875" defaultRowHeight="11.25"/>
  <cols>
    <col min="1" max="1" width="18.125" style="71" customWidth="1"/>
    <col min="2" max="2" width="15.375" style="71" customWidth="1"/>
    <col min="3" max="11" width="9.875" style="71" customWidth="1"/>
    <col min="12" max="16384" width="6.875" style="71"/>
  </cols>
  <sheetData>
    <row r="1" ht="16.5" customHeight="1" spans="1:11">
      <c r="A1" s="54" t="s">
        <v>159</v>
      </c>
      <c r="B1" s="55"/>
      <c r="C1" s="55"/>
      <c r="D1" s="55"/>
      <c r="E1" s="55"/>
      <c r="F1" s="55"/>
      <c r="G1" s="55"/>
      <c r="H1" s="55"/>
      <c r="I1" s="55"/>
      <c r="J1" s="81"/>
      <c r="K1" s="81"/>
    </row>
    <row r="2" ht="16.5" customHeight="1" spans="1:11">
      <c r="A2" s="55"/>
      <c r="B2" s="55"/>
      <c r="C2" s="55"/>
      <c r="D2" s="55"/>
      <c r="E2" s="55"/>
      <c r="F2" s="55"/>
      <c r="G2" s="55"/>
      <c r="H2" s="55"/>
      <c r="I2" s="55"/>
      <c r="J2" s="81"/>
      <c r="K2" s="81"/>
    </row>
    <row r="3" ht="29.25" customHeight="1" spans="1:11">
      <c r="A3" s="72" t="s">
        <v>160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2" t="s">
        <v>2</v>
      </c>
      <c r="K4" s="82"/>
    </row>
    <row r="5" ht="26.25" customHeight="1" spans="1:11">
      <c r="A5" s="74" t="s">
        <v>40</v>
      </c>
      <c r="B5" s="74"/>
      <c r="C5" s="74" t="s">
        <v>90</v>
      </c>
      <c r="D5" s="74"/>
      <c r="E5" s="74"/>
      <c r="F5" s="74" t="s">
        <v>91</v>
      </c>
      <c r="G5" s="74"/>
      <c r="H5" s="74"/>
      <c r="I5" s="74" t="s">
        <v>161</v>
      </c>
      <c r="J5" s="74"/>
      <c r="K5" s="74"/>
    </row>
    <row r="6" s="70" customFormat="1" ht="27.75" customHeight="1" spans="1:11">
      <c r="A6" s="74" t="s">
        <v>45</v>
      </c>
      <c r="B6" s="74" t="s">
        <v>46</v>
      </c>
      <c r="C6" s="74" t="s">
        <v>93</v>
      </c>
      <c r="D6" s="74" t="s">
        <v>82</v>
      </c>
      <c r="E6" s="74" t="s">
        <v>83</v>
      </c>
      <c r="F6" s="74" t="s">
        <v>93</v>
      </c>
      <c r="G6" s="74" t="s">
        <v>82</v>
      </c>
      <c r="H6" s="74" t="s">
        <v>83</v>
      </c>
      <c r="I6" s="74" t="s">
        <v>93</v>
      </c>
      <c r="J6" s="74" t="s">
        <v>82</v>
      </c>
      <c r="K6" s="74" t="s">
        <v>83</v>
      </c>
    </row>
    <row r="7" s="70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3"/>
      <c r="K7" s="83"/>
    </row>
    <row r="8" s="70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3"/>
      <c r="K8" s="83"/>
    </row>
    <row r="9" s="70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3"/>
      <c r="K9" s="83"/>
    </row>
    <row r="10" s="70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3"/>
      <c r="K10" s="83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4"/>
      <c r="K11" s="84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79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E19" sqref="E19"/>
    </sheetView>
  </sheetViews>
  <sheetFormatPr defaultColWidth="9" defaultRowHeight="14.25" outlineLevelCol="7"/>
  <cols>
    <col min="1" max="1" width="25.25" customWidth="1"/>
    <col min="2" max="4" width="11.75" customWidth="1"/>
    <col min="5" max="6" width="11.75" style="52" customWidth="1"/>
    <col min="7" max="7" width="11.75" style="53" customWidth="1"/>
    <col min="8" max="8" width="26.125" style="53" customWidth="1"/>
  </cols>
  <sheetData>
    <row r="1" ht="18.75" spans="1:6">
      <c r="A1" s="54" t="s">
        <v>162</v>
      </c>
      <c r="B1" s="55"/>
      <c r="C1" s="55"/>
      <c r="D1" s="55"/>
      <c r="E1" s="56"/>
      <c r="F1" s="56"/>
    </row>
    <row r="2" ht="22.5" spans="1:8">
      <c r="A2" s="57" t="s">
        <v>163</v>
      </c>
      <c r="B2" s="57"/>
      <c r="C2" s="57"/>
      <c r="D2" s="57"/>
      <c r="E2" s="57"/>
      <c r="F2" s="57"/>
      <c r="G2" s="58"/>
      <c r="H2" s="58"/>
    </row>
    <row r="3" ht="20.25" customHeight="1" spans="1:8">
      <c r="A3" s="59"/>
      <c r="B3" s="60"/>
      <c r="C3" s="60"/>
      <c r="D3" s="60"/>
      <c r="E3" s="61"/>
      <c r="F3" s="61"/>
      <c r="G3" s="62" t="s">
        <v>2</v>
      </c>
      <c r="H3" s="62"/>
    </row>
    <row r="4" ht="21" customHeight="1" spans="1:8">
      <c r="A4" s="63" t="s">
        <v>164</v>
      </c>
      <c r="B4" s="64" t="s">
        <v>165</v>
      </c>
      <c r="C4" s="65" t="s">
        <v>166</v>
      </c>
      <c r="D4" s="65"/>
      <c r="E4" s="66" t="s">
        <v>167</v>
      </c>
      <c r="F4" s="10" t="s">
        <v>168</v>
      </c>
      <c r="G4" s="66" t="s">
        <v>169</v>
      </c>
      <c r="H4" s="66" t="s">
        <v>170</v>
      </c>
    </row>
    <row r="5" ht="21" customHeight="1" spans="1:8">
      <c r="A5" s="63"/>
      <c r="B5" s="64"/>
      <c r="C5" s="10" t="s">
        <v>171</v>
      </c>
      <c r="D5" s="10" t="s">
        <v>172</v>
      </c>
      <c r="E5" s="66"/>
      <c r="F5" s="10"/>
      <c r="G5" s="66"/>
      <c r="H5" s="66"/>
    </row>
    <row r="6" ht="27.75" customHeight="1" spans="1:8">
      <c r="A6" s="67" t="s">
        <v>173</v>
      </c>
      <c r="B6" s="68">
        <v>20</v>
      </c>
      <c r="C6" s="68">
        <v>20</v>
      </c>
      <c r="D6" s="68"/>
      <c r="E6" s="34" t="s">
        <v>174</v>
      </c>
      <c r="F6" s="69" t="s">
        <v>67</v>
      </c>
      <c r="G6" s="69" t="s">
        <v>175</v>
      </c>
      <c r="H6" s="69" t="s">
        <v>176</v>
      </c>
    </row>
    <row r="7" ht="27.75" customHeight="1" spans="1:8">
      <c r="A7" s="67" t="s">
        <v>177</v>
      </c>
      <c r="B7" s="68">
        <v>12.94</v>
      </c>
      <c r="C7" s="68"/>
      <c r="D7" s="68">
        <v>12.94</v>
      </c>
      <c r="E7" s="34" t="s">
        <v>177</v>
      </c>
      <c r="F7" s="69" t="s">
        <v>65</v>
      </c>
      <c r="G7" s="69" t="s">
        <v>178</v>
      </c>
      <c r="H7" s="69" t="s">
        <v>179</v>
      </c>
    </row>
    <row r="8" ht="27.75" customHeight="1" spans="1:8">
      <c r="A8" s="67" t="s">
        <v>180</v>
      </c>
      <c r="B8" s="68">
        <v>23.78</v>
      </c>
      <c r="C8" s="68"/>
      <c r="D8" s="68">
        <v>23.78</v>
      </c>
      <c r="E8" s="34" t="s">
        <v>180</v>
      </c>
      <c r="F8" s="69" t="s">
        <v>63</v>
      </c>
      <c r="G8" s="69" t="s">
        <v>181</v>
      </c>
      <c r="H8" s="69" t="s">
        <v>182</v>
      </c>
    </row>
    <row r="9" ht="27.75" customHeight="1" spans="1:8">
      <c r="A9" s="67"/>
      <c r="B9" s="68"/>
      <c r="C9" s="68"/>
      <c r="D9" s="68"/>
      <c r="E9" s="34"/>
      <c r="F9" s="69"/>
      <c r="G9" s="69"/>
      <c r="H9" s="69"/>
    </row>
    <row r="10" ht="27.75" customHeight="1" spans="1:8">
      <c r="A10" s="67"/>
      <c r="B10" s="68"/>
      <c r="C10" s="68"/>
      <c r="D10" s="68"/>
      <c r="E10" s="34"/>
      <c r="F10" s="69"/>
      <c r="G10" s="69"/>
      <c r="H10" s="69"/>
    </row>
    <row r="11" ht="27.75" customHeight="1" spans="1:8">
      <c r="A11" s="67"/>
      <c r="B11" s="68"/>
      <c r="C11" s="68"/>
      <c r="D11" s="68"/>
      <c r="E11" s="34"/>
      <c r="F11" s="69"/>
      <c r="G11" s="69"/>
      <c r="H11" s="69"/>
    </row>
    <row r="12" ht="27.75" customHeight="1" spans="1:8">
      <c r="A12" s="67"/>
      <c r="B12" s="68"/>
      <c r="C12" s="68"/>
      <c r="D12" s="68"/>
      <c r="E12" s="34"/>
      <c r="F12" s="69"/>
      <c r="G12" s="69"/>
      <c r="H12" s="69"/>
    </row>
    <row r="13" ht="27.75" customHeight="1" spans="1:8">
      <c r="A13" s="67"/>
      <c r="B13" s="68"/>
      <c r="C13" s="68"/>
      <c r="D13" s="68"/>
      <c r="E13" s="34"/>
      <c r="F13" s="69"/>
      <c r="G13" s="69"/>
      <c r="H13" s="69"/>
    </row>
    <row r="14" ht="27.75" customHeight="1" spans="1:8">
      <c r="A14" s="67"/>
      <c r="B14" s="68"/>
      <c r="C14" s="68"/>
      <c r="D14" s="68"/>
      <c r="E14" s="34"/>
      <c r="F14" s="69"/>
      <c r="G14" s="69"/>
      <c r="H14" s="69"/>
    </row>
    <row r="15" ht="27.75" customHeight="1" spans="1:8">
      <c r="A15" s="67"/>
      <c r="B15" s="68"/>
      <c r="C15" s="68"/>
      <c r="D15" s="68"/>
      <c r="E15" s="34"/>
      <c r="F15" s="69"/>
      <c r="G15" s="69"/>
      <c r="H15" s="69"/>
    </row>
    <row r="16" ht="27.75" customHeight="1" spans="1:8">
      <c r="A16" s="67"/>
      <c r="B16" s="68"/>
      <c r="C16" s="68"/>
      <c r="D16" s="68"/>
      <c r="E16" s="34"/>
      <c r="F16" s="69"/>
      <c r="G16" s="69"/>
      <c r="H16" s="69"/>
    </row>
    <row r="17" ht="27.75" customHeight="1" spans="1:8">
      <c r="A17" s="67"/>
      <c r="B17" s="68"/>
      <c r="C17" s="68"/>
      <c r="D17" s="68"/>
      <c r="E17" s="34"/>
      <c r="F17" s="69"/>
      <c r="G17" s="69"/>
      <c r="H17" s="69"/>
    </row>
    <row r="18" ht="27.75" customHeight="1" spans="1:8">
      <c r="A18" s="69" t="s">
        <v>152</v>
      </c>
      <c r="B18" s="68">
        <v>56.72</v>
      </c>
      <c r="C18" s="68">
        <v>20</v>
      </c>
      <c r="D18" s="68">
        <v>36.72</v>
      </c>
      <c r="E18" s="34"/>
      <c r="F18" s="69"/>
      <c r="G18" s="69"/>
      <c r="H18" s="6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2020-05-28T08:39:14Z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