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990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<sst xmlns="http://schemas.openxmlformats.org/spreadsheetml/2006/main" count="401" uniqueCount="200">
  <si>
    <t>表1</t>
  </si>
  <si>
    <t>孝义市中医院2020年部门收支总表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</si>
  <si>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</si>
  <si>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</si>
  <si>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</si>
  <si>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</si>
  <si>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</si>
  <si>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</si>
  <si>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</si>
  <si>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</si>
  <si>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</si>
  <si>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</si>
  <si>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</si>
  <si>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</si>
  <si>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</si>
  <si>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</si>
  <si>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</si>
  <si>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</si>
  <si>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</si>
  <si>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</si>
  <si>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</si>
  <si>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</si>
  <si>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</si>
  <si>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</si>
  <si>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</si>
  <si>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</si>
  <si>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</si>
  <si>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</si>
  <si>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</si>
  <si>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</si>
  <si>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</si>
  <si>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</si>
  <si>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</si>
  <si>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</si>
  <si>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</si>
  <si>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</si>
  <si>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</si>
  <si>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</si>
  <si>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</si>
  <si>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孝义市中医院2020年部门收入总表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</si>
  <si>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</si>
  <si>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</si>
  <si>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</si>
  <si>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</si>
  <si>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</si>
  <si>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</si>
  <si>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</si>
  <si>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</si>
  <si>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</si>
  <si>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</si>
  <si>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</si>
  <si>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</si>
  <si>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  孝义市中医院事业</t>
  </si>
  <si>
    <t xml:space="preserve">      孝义市中医院差额</t>
  </si>
  <si>
    <t xml:space="preserve">  20806</t>
  </si>
  <si>
    <t xml:space="preserve">    机关事业单位职业年金缴费支出</t>
  </si>
  <si>
    <t xml:space="preserve">   2080506</t>
  </si>
  <si>
    <t>210</t>
  </si>
  <si>
    <t>卫生健康支出</t>
  </si>
  <si>
    <t xml:space="preserve">  21002</t>
  </si>
  <si>
    <t xml:space="preserve">  公立医院</t>
  </si>
  <si>
    <t xml:space="preserve">    2100202</t>
  </si>
  <si>
    <t xml:space="preserve">    中医（民族）医院</t>
  </si>
  <si>
    <t xml:space="preserve">  21004</t>
  </si>
  <si>
    <t xml:space="preserve">  公共卫生</t>
  </si>
  <si>
    <t xml:space="preserve">    2100409</t>
  </si>
  <si>
    <t xml:space="preserve">    重大公共卫生服务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</si>
  <si>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</si>
  <si>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</si>
  <si>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</si>
  <si>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</si>
  <si>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</si>
  <si>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</si>
  <si>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</si>
  <si>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</si>
  <si>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</si>
  <si>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</si>
  <si>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合      计</t>
  </si>
  <si>
    <t>表3</t>
  </si>
  <si>
    <t>孝义市中医院2020年部门支出总表</t>
  </si>
  <si>
    <t>基本支出</t>
  </si>
  <si>
    <t>项目支出</t>
  </si>
  <si>
    <t>208</t>
  </si>
  <si>
    <t xml:space="preserve">    2080506</t>
  </si>
  <si>
    <t>表4</t>
  </si>
  <si>
    <t>孝义市中医院2020年财政拨款收支总表</t>
  </si>
  <si>
    <t>小计</t>
  </si>
  <si>
    <t>政府性基金预算</t>
  </si>
  <si>
    <t>表5</t>
  </si>
  <si>
    <t>孝义市中医院2020年一般公共预算支出表</t>
  </si>
  <si>
    <t>2019年预算数</t>
  </si>
  <si>
    <t>2020年预算数</t>
  </si>
  <si>
    <t>2020年预算数比2019年预算数增减%</t>
  </si>
  <si>
    <t>合计</t>
  </si>
  <si>
    <t xml:space="preserve">  21006</t>
  </si>
  <si>
    <t>中医药</t>
  </si>
  <si>
    <t xml:space="preserve">    2100601</t>
  </si>
  <si>
    <t xml:space="preserve">    中医（民族）医药专项</t>
  </si>
  <si>
    <t>合     计</t>
  </si>
  <si>
    <t>表6</t>
  </si>
  <si>
    <t>孝义市中医院2020年一般公共预算基本支出经济科目表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</si>
  <si>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</si>
  <si>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</si>
  <si>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</si>
  <si>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</si>
  <si>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</si>
  <si>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</si>
  <si>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</si>
  <si>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</si>
  <si>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</si>
  <si>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</si>
  <si>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</si>
  <si>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</si>
  <si>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</si>
  <si>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</si>
  <si>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</si>
  <si>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</si>
  <si>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</si>
  <si>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</si>
  <si>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</si>
  <si>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</si>
  <si>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</si>
  <si>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</si>
  <si>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</si>
  <si>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</si>
  <si>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</si>
  <si>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</si>
  <si>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</si>
  <si>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</si>
  <si>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</si>
  <si>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</si>
  <si>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</si>
  <si>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</si>
  <si>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</si>
  <si>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</si>
  <si>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</si>
  <si>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</si>
  <si>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</si>
  <si>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</si>
  <si>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</si>
  <si>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</si>
  <si>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</si>
  <si>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</si>
  <si>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</si>
  <si>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</si>
  <si>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</si>
  <si>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</si>
  <si>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</si>
  <si>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</si>
  <si>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</si>
  <si>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</si>
  <si>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</si>
  <si>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</si>
  <si>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</si>
  <si>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</si>
  <si>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孝义市中医院2020年一般公共预算“三公”经费支出情况统计表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</si>
  <si>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</si>
  <si>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</si>
  <si>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</si>
  <si>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</si>
  <si>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</si>
  <si>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</si>
  <si>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</si>
  <si>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</si>
  <si>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孝义市中医院2020年政府性基金预算支出表</t>
  </si>
  <si>
    <t>2020年预算比2019年预算数增减</t>
  </si>
  <si>
    <t>表9</t>
  </si>
  <si>
    <t>孝义市中医院2020年一般公共预算重点项目绩效目标表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</si>
  <si>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</si>
  <si>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</si>
  <si>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</si>
  <si>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</si>
  <si>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</si>
  <si>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</si>
  <si>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</si>
  <si>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</si>
  <si>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</si>
  <si>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</si>
  <si>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孝义市中医院2020年政府采购预算表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</si>
  <si>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</si>
  <si>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</si>
  <si>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</si>
  <si>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</si>
  <si>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</si>
  <si>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</si>
  <si>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</si>
  <si>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</si>
  <si>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</si>
  <si>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</si>
  <si>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</si>
  <si>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</si>
  <si>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</si>
  <si>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</si>
  <si>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</si>
  <si>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</si>
  <si>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孝义市中医院2020年政府购买服务支出预算表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</si>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</sst>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2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3" borderId="1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5" borderId="15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27" fillId="14" borderId="14" applyNumberFormat="0" applyAlignment="0" applyProtection="0">
      <alignment vertical="center"/>
    </xf>
    <xf numFmtId="0" fontId="28" fillId="27" borderId="18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 applyProtection="0"/>
  </cellStyleXfs>
  <cellXfs count="12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Font="1" applyFill="1" applyBorder="1" applyAlignment="1" applyProtection="1">
      <alignment horizontal="left" vertical="center" wrapText="1"/>
    </xf>
    <xf numFmtId="0" fontId="0" fillId="0" borderId="7" xfId="0" applyNumberFormat="1" applyFont="1" applyFill="1" applyBorder="1" applyAlignment="1" applyProtection="1">
      <alignment horizontal="left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0" xfId="0" applyNumberFormat="1" applyFont="1" applyFill="1" applyBorder="1" applyAlignment="1" applyProtection="1">
      <alignment horizontal="left" vertical="center" wrapText="1"/>
    </xf>
    <xf numFmtId="4" fontId="0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right" vertical="center" wrapText="1"/>
    </xf>
    <xf numFmtId="49" fontId="0" fillId="0" borderId="0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 wrapText="1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horizontal="left"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0" fontId="0" fillId="0" borderId="2" xfId="0" applyNumberFormat="1" applyFont="1" applyBorder="1" applyAlignment="1" applyProtection="1">
      <alignment horizontal="right" vertical="center"/>
    </xf>
    <xf numFmtId="10" fontId="0" fillId="0" borderId="2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workbookViewId="0">
      <selection activeCell="H15" sqref="H15"/>
    </sheetView>
  </sheetViews>
  <sheetFormatPr defaultColWidth="6.875" defaultRowHeight="11.25" outlineLevelCol="7"/>
  <cols>
    <col min="1" max="1" width="33" style="65" customWidth="1"/>
    <col min="2" max="4" width="9.25" style="65" customWidth="1"/>
    <col min="5" max="5" width="34.125" style="65" customWidth="1"/>
    <col min="6" max="6" width="10.25" style="65" customWidth="1"/>
    <col min="7" max="7" width="12" style="65" customWidth="1"/>
    <col min="8" max="8" width="10.25" style="65" customWidth="1"/>
    <col min="9" max="16384" width="6.875" style="65"/>
  </cols>
  <sheetData>
    <row r="1" ht="16.5" customHeight="1" spans="1:8">
      <c r="A1" s="67" t="s">
        <v>0</v>
      </c>
      <c r="B1" s="67"/>
      <c r="C1" s="67"/>
      <c r="D1" s="109"/>
      <c r="E1" s="109"/>
      <c r="F1" s="109"/>
      <c r="G1" s="109"/>
      <c r="H1" s="110"/>
    </row>
    <row r="2" ht="18.75" customHeight="1" spans="1:8">
      <c r="A2" s="111"/>
      <c r="B2" s="111"/>
      <c r="C2" s="111"/>
      <c r="D2" s="109"/>
      <c r="E2" s="109"/>
      <c r="F2" s="109"/>
      <c r="G2" s="109"/>
      <c r="H2" s="110"/>
    </row>
    <row r="3" ht="21" customHeight="1" spans="1:8">
      <c r="A3" s="81" t="s">
        <v>1</v>
      </c>
      <c r="B3" s="81"/>
      <c r="C3" s="81"/>
      <c r="D3" s="81"/>
      <c r="E3" s="81"/>
      <c r="F3" s="81"/>
      <c r="G3" s="81"/>
      <c r="H3" s="81"/>
    </row>
    <row r="4" ht="14.25" customHeight="1" spans="1:8">
      <c r="A4" s="112"/>
      <c r="B4" s="112"/>
      <c r="C4" s="112"/>
      <c r="D4" s="112"/>
      <c r="E4" s="112"/>
      <c r="F4" s="112"/>
      <c r="G4" s="112"/>
      <c r="H4" s="83" t="s">
        <v>2</v>
      </c>
    </row>
    <row r="5" ht="24" customHeight="1" spans="1:8">
      <c r="A5" s="125" t="s">
        <v>3</v>
      </c>
      <c r="B5" s="68"/>
      <c r="C5" s="68"/>
      <c r="D5" s="68"/>
      <c r="E5" s="125" t="s">
        <v>4</v>
      </c>
      <c r="F5" s="68"/>
      <c r="G5" s="68"/>
      <c r="H5" s="68"/>
    </row>
    <row r="6" ht="24" customHeight="1" spans="1:8">
      <c r="A6" s="126" t="s">
        <v>5</v>
      </c>
      <c r="B6" s="114" t="s">
        <v>6</v>
      </c>
      <c r="C6" s="121"/>
      <c r="D6" s="115"/>
      <c r="E6" s="118" t="s">
        <v>7</v>
      </c>
      <c r="F6" s="114" t="s">
        <v>6</v>
      </c>
      <c r="G6" s="121"/>
      <c r="H6" s="115"/>
    </row>
    <row r="7" ht="48.75" customHeight="1" spans="1:8">
      <c r="A7" s="117"/>
      <c r="B7" s="119" t="s">
        <v>8</v>
      </c>
      <c r="C7" s="119" t="s">
        <v>9</v>
      </c>
      <c r="D7" s="119" t="s">
        <v>10</v>
      </c>
      <c r="E7" s="120"/>
      <c r="F7" s="119" t="s">
        <v>8</v>
      </c>
      <c r="G7" s="119" t="s">
        <v>9</v>
      </c>
      <c r="H7" s="119" t="s">
        <v>10</v>
      </c>
    </row>
    <row r="8" ht="24" customHeight="1" spans="1:8">
      <c r="A8" s="72" t="s">
        <v>11</v>
      </c>
      <c r="B8" s="72">
        <v>1422.99</v>
      </c>
      <c r="C8" s="72">
        <v>1232.81</v>
      </c>
      <c r="D8" s="107">
        <f>(C8-B8)/B8</f>
        <v>-0.133648163374303</v>
      </c>
      <c r="E8" s="70" t="s">
        <v>12</v>
      </c>
      <c r="F8" s="70"/>
      <c r="G8" s="70"/>
      <c r="H8" s="107"/>
    </row>
    <row r="9" ht="24" customHeight="1" spans="1:8">
      <c r="A9" s="72" t="s">
        <v>13</v>
      </c>
      <c r="B9" s="72"/>
      <c r="C9" s="72"/>
      <c r="D9" s="77"/>
      <c r="E9" s="70" t="s">
        <v>14</v>
      </c>
      <c r="F9" s="70"/>
      <c r="G9" s="70"/>
      <c r="H9" s="107"/>
    </row>
    <row r="10" ht="24" customHeight="1" spans="1:8">
      <c r="A10" s="72" t="s">
        <v>15</v>
      </c>
      <c r="B10" s="72"/>
      <c r="C10" s="72"/>
      <c r="D10" s="72"/>
      <c r="E10" s="70" t="s">
        <v>16</v>
      </c>
      <c r="F10" s="70"/>
      <c r="G10" s="70"/>
      <c r="H10" s="107"/>
    </row>
    <row r="11" ht="24" customHeight="1" spans="1:8">
      <c r="A11" s="72" t="s">
        <v>17</v>
      </c>
      <c r="B11" s="72"/>
      <c r="C11" s="72"/>
      <c r="D11" s="72"/>
      <c r="E11" s="72" t="s">
        <v>18</v>
      </c>
      <c r="F11" s="72"/>
      <c r="G11" s="72"/>
      <c r="H11" s="107"/>
    </row>
    <row r="12" ht="24" customHeight="1" spans="1:8">
      <c r="A12" s="72"/>
      <c r="B12" s="72"/>
      <c r="C12" s="72"/>
      <c r="D12" s="72"/>
      <c r="E12" s="70" t="s">
        <v>19</v>
      </c>
      <c r="F12" s="70"/>
      <c r="G12" s="70"/>
      <c r="H12" s="107"/>
    </row>
    <row r="13" ht="24" customHeight="1" spans="1:8">
      <c r="A13" s="72"/>
      <c r="B13" s="72"/>
      <c r="C13" s="72"/>
      <c r="D13" s="72"/>
      <c r="E13" s="70" t="s">
        <v>20</v>
      </c>
      <c r="F13" s="70"/>
      <c r="G13" s="70"/>
      <c r="H13" s="107"/>
    </row>
    <row r="14" ht="24" customHeight="1" spans="1:8">
      <c r="A14" s="72"/>
      <c r="B14" s="72"/>
      <c r="C14" s="72"/>
      <c r="D14" s="72"/>
      <c r="E14" s="72" t="s">
        <v>21</v>
      </c>
      <c r="F14" s="72"/>
      <c r="G14" s="72"/>
      <c r="H14" s="108"/>
    </row>
    <row r="15" ht="24" customHeight="1" spans="1:8">
      <c r="A15" s="72"/>
      <c r="B15" s="72"/>
      <c r="C15" s="72"/>
      <c r="D15" s="72"/>
      <c r="E15" s="72" t="s">
        <v>22</v>
      </c>
      <c r="F15" s="122">
        <v>248.42</v>
      </c>
      <c r="G15" s="122">
        <v>213.52</v>
      </c>
      <c r="H15" s="108">
        <f>(G15-F15)/F15</f>
        <v>-0.140487883423235</v>
      </c>
    </row>
    <row r="16" ht="24" customHeight="1" spans="1:8">
      <c r="A16" s="72"/>
      <c r="B16" s="72"/>
      <c r="C16" s="72"/>
      <c r="D16" s="72"/>
      <c r="E16" s="70" t="s">
        <v>23</v>
      </c>
      <c r="F16" s="123">
        <v>1174.14</v>
      </c>
      <c r="G16" s="123">
        <v>1018.62</v>
      </c>
      <c r="H16" s="108">
        <f>(G16-F16)/F16</f>
        <v>-0.132454392150851</v>
      </c>
    </row>
    <row r="17" ht="24" customHeight="1" spans="1:8">
      <c r="A17" s="72"/>
      <c r="B17" s="72"/>
      <c r="C17" s="72"/>
      <c r="D17" s="72"/>
      <c r="E17" s="70" t="s">
        <v>24</v>
      </c>
      <c r="F17" s="124"/>
      <c r="G17" s="124"/>
      <c r="H17" s="108"/>
    </row>
    <row r="18" ht="24" customHeight="1" spans="1:8">
      <c r="A18" s="72"/>
      <c r="B18" s="72"/>
      <c r="C18" s="72"/>
      <c r="D18" s="72"/>
      <c r="E18" s="72" t="s">
        <v>25</v>
      </c>
      <c r="F18" s="122"/>
      <c r="G18" s="122"/>
      <c r="H18" s="108"/>
    </row>
    <row r="19" ht="24" customHeight="1" spans="1:8">
      <c r="A19" s="72"/>
      <c r="B19" s="72"/>
      <c r="C19" s="72"/>
      <c r="D19" s="72"/>
      <c r="E19" s="72" t="s">
        <v>26</v>
      </c>
      <c r="F19" s="72"/>
      <c r="G19" s="72"/>
      <c r="H19" s="108"/>
    </row>
    <row r="20" ht="24" customHeight="1" spans="1:8">
      <c r="A20" s="72"/>
      <c r="B20" s="72"/>
      <c r="C20" s="72"/>
      <c r="D20" s="72"/>
      <c r="E20" s="72" t="s">
        <v>27</v>
      </c>
      <c r="F20" s="72"/>
      <c r="G20" s="72"/>
      <c r="H20" s="108"/>
    </row>
    <row r="21" ht="24" customHeight="1" spans="1:8">
      <c r="A21" s="72"/>
      <c r="B21" s="72"/>
      <c r="C21" s="72"/>
      <c r="D21" s="72"/>
      <c r="E21" s="72" t="s">
        <v>28</v>
      </c>
      <c r="F21" s="72"/>
      <c r="G21" s="72"/>
      <c r="H21" s="108"/>
    </row>
    <row r="22" ht="24" customHeight="1" spans="1:8">
      <c r="A22" s="72"/>
      <c r="B22" s="72"/>
      <c r="C22" s="72"/>
      <c r="D22" s="72"/>
      <c r="E22" s="72" t="s">
        <v>29</v>
      </c>
      <c r="F22" s="72"/>
      <c r="G22" s="72"/>
      <c r="H22" s="108"/>
    </row>
    <row r="23" ht="24" customHeight="1" spans="1:8">
      <c r="A23" s="72"/>
      <c r="B23" s="72"/>
      <c r="C23" s="72"/>
      <c r="D23" s="72"/>
      <c r="E23" s="72" t="s">
        <v>30</v>
      </c>
      <c r="F23" s="72"/>
      <c r="G23" s="72"/>
      <c r="H23" s="108"/>
    </row>
    <row r="24" ht="24" customHeight="1" spans="1:8">
      <c r="A24" s="72"/>
      <c r="B24" s="72"/>
      <c r="C24" s="72"/>
      <c r="D24" s="72"/>
      <c r="E24" s="72" t="s">
        <v>31</v>
      </c>
      <c r="F24" s="72"/>
      <c r="G24" s="72"/>
      <c r="H24" s="108"/>
    </row>
    <row r="25" ht="24" customHeight="1" spans="1:8">
      <c r="A25" s="72"/>
      <c r="B25" s="72"/>
      <c r="C25" s="72"/>
      <c r="D25" s="72"/>
      <c r="E25" s="72" t="s">
        <v>32</v>
      </c>
      <c r="F25" s="72">
        <v>0.43</v>
      </c>
      <c r="G25" s="72">
        <v>0.67</v>
      </c>
      <c r="H25" s="108">
        <f>(G25-F25)/F25</f>
        <v>0.558139534883721</v>
      </c>
    </row>
    <row r="26" ht="24" customHeight="1" spans="1:8">
      <c r="A26" s="72"/>
      <c r="B26" s="72"/>
      <c r="C26" s="72"/>
      <c r="D26" s="72"/>
      <c r="E26" s="72" t="s">
        <v>33</v>
      </c>
      <c r="F26" s="72"/>
      <c r="G26" s="72"/>
      <c r="H26" s="108"/>
    </row>
    <row r="27" ht="24" customHeight="1" spans="1:8">
      <c r="A27" s="72"/>
      <c r="B27" s="72"/>
      <c r="C27" s="72"/>
      <c r="D27" s="72"/>
      <c r="E27" s="72" t="s">
        <v>34</v>
      </c>
      <c r="F27" s="72"/>
      <c r="G27" s="72"/>
      <c r="H27" s="108"/>
    </row>
    <row r="28" ht="24" customHeight="1" spans="1:8">
      <c r="A28" s="72"/>
      <c r="B28" s="72"/>
      <c r="C28" s="72"/>
      <c r="D28" s="72"/>
      <c r="E28" s="72" t="s">
        <v>35</v>
      </c>
      <c r="F28" s="97"/>
      <c r="G28" s="97"/>
      <c r="H28" s="108"/>
    </row>
    <row r="29" ht="24" customHeight="1" spans="1:8">
      <c r="A29" s="68" t="s">
        <v>36</v>
      </c>
      <c r="B29" s="68">
        <v>1422.99</v>
      </c>
      <c r="C29" s="68">
        <v>1232.81</v>
      </c>
      <c r="D29" s="107">
        <f>(C29-B29)/B29</f>
        <v>-0.133648163374303</v>
      </c>
      <c r="E29" s="68" t="s">
        <v>37</v>
      </c>
      <c r="F29" s="68">
        <f>SUM(F8:F28)</f>
        <v>1422.99</v>
      </c>
      <c r="G29" s="68">
        <f>SUM(G8:G28)</f>
        <v>1232.81</v>
      </c>
      <c r="H29" s="108">
        <f>(G29-F29)/F29</f>
        <v>-0.133648163374304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13"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177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178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179</v>
      </c>
      <c r="B4" s="31" t="s">
        <v>180</v>
      </c>
      <c r="C4" s="31" t="s">
        <v>181</v>
      </c>
      <c r="D4" s="31" t="s">
        <v>182</v>
      </c>
      <c r="E4" s="8" t="s">
        <v>183</v>
      </c>
      <c r="F4" s="8"/>
      <c r="G4" s="8"/>
      <c r="H4" s="8"/>
      <c r="I4" s="8"/>
      <c r="J4" s="8"/>
      <c r="K4" s="8"/>
      <c r="L4" s="8"/>
      <c r="M4" s="8"/>
      <c r="N4" s="40" t="s">
        <v>184</v>
      </c>
    </row>
    <row r="5" ht="37.5" customHeight="1" spans="1:14">
      <c r="A5" s="9"/>
      <c r="B5" s="31"/>
      <c r="C5" s="31"/>
      <c r="D5" s="31"/>
      <c r="E5" s="10" t="s">
        <v>185</v>
      </c>
      <c r="F5" s="8" t="s">
        <v>41</v>
      </c>
      <c r="G5" s="8"/>
      <c r="H5" s="8"/>
      <c r="I5" s="8"/>
      <c r="J5" s="41"/>
      <c r="K5" s="41"/>
      <c r="L5" s="23" t="s">
        <v>186</v>
      </c>
      <c r="M5" s="23" t="s">
        <v>187</v>
      </c>
      <c r="N5" s="42"/>
    </row>
    <row r="6" ht="78.75" customHeight="1" spans="1:14">
      <c r="A6" s="13"/>
      <c r="B6" s="31"/>
      <c r="C6" s="31"/>
      <c r="D6" s="31"/>
      <c r="E6" s="10"/>
      <c r="F6" s="14" t="s">
        <v>188</v>
      </c>
      <c r="G6" s="10" t="s">
        <v>189</v>
      </c>
      <c r="H6" s="10" t="s">
        <v>190</v>
      </c>
      <c r="I6" s="10" t="s">
        <v>191</v>
      </c>
      <c r="J6" s="10" t="s">
        <v>192</v>
      </c>
      <c r="K6" s="24" t="s">
        <v>193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77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O6" sqref="O6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194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196</v>
      </c>
      <c r="B4" s="7" t="s">
        <v>197</v>
      </c>
      <c r="C4" s="8" t="s">
        <v>183</v>
      </c>
      <c r="D4" s="8"/>
      <c r="E4" s="8"/>
      <c r="F4" s="8"/>
      <c r="G4" s="8"/>
      <c r="H4" s="8"/>
      <c r="I4" s="8"/>
      <c r="J4" s="8"/>
      <c r="K4" s="8"/>
      <c r="L4" s="7" t="s">
        <v>102</v>
      </c>
    </row>
    <row r="5" ht="25.5" customHeight="1" spans="1:12">
      <c r="A5" s="9"/>
      <c r="B5" s="9"/>
      <c r="C5" s="10" t="s">
        <v>185</v>
      </c>
      <c r="D5" s="11" t="s">
        <v>198</v>
      </c>
      <c r="E5" s="12"/>
      <c r="F5" s="12"/>
      <c r="G5" s="12"/>
      <c r="H5" s="12"/>
      <c r="I5" s="22"/>
      <c r="J5" s="23" t="s">
        <v>186</v>
      </c>
      <c r="K5" s="23" t="s">
        <v>187</v>
      </c>
      <c r="L5" s="9"/>
    </row>
    <row r="6" ht="81" customHeight="1" spans="1:12">
      <c r="A6" s="13"/>
      <c r="B6" s="13"/>
      <c r="C6" s="10"/>
      <c r="D6" s="14" t="s">
        <v>188</v>
      </c>
      <c r="E6" s="10" t="s">
        <v>189</v>
      </c>
      <c r="F6" s="10" t="s">
        <v>190</v>
      </c>
      <c r="G6" s="10" t="s">
        <v>191</v>
      </c>
      <c r="H6" s="10" t="s">
        <v>192</v>
      </c>
      <c r="I6" s="24" t="s">
        <v>199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77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showGridLines="0" showZeros="0" zoomScale="85" zoomScaleNormal="85" topLeftCell="A13" workbookViewId="0">
      <selection activeCell="C29" sqref="C29"/>
    </sheetView>
  </sheetViews>
  <sheetFormatPr defaultColWidth="6.875" defaultRowHeight="11.25" outlineLevelCol="6"/>
  <cols>
    <col min="1" max="1" width="19.375" style="65" customWidth="1"/>
    <col min="2" max="2" width="28.5" style="65" customWidth="1"/>
    <col min="3" max="5" width="14.625" style="65" customWidth="1"/>
    <col min="6" max="6" width="12" style="65" customWidth="1"/>
    <col min="7" max="7" width="15.625" style="65" customWidth="1"/>
    <col min="8" max="16384" width="6.875" style="65"/>
  </cols>
  <sheetData>
    <row r="1" ht="16.5" customHeight="1" spans="1:7">
      <c r="A1" s="44" t="s">
        <v>38</v>
      </c>
      <c r="B1" s="45"/>
      <c r="C1" s="45"/>
      <c r="D1" s="75"/>
      <c r="E1" s="75"/>
      <c r="F1" s="75"/>
      <c r="G1" s="75"/>
    </row>
    <row r="2" ht="29.25" customHeight="1" spans="1:7">
      <c r="A2" s="66" t="s">
        <v>39</v>
      </c>
      <c r="B2" s="66"/>
      <c r="C2" s="66"/>
      <c r="D2" s="66"/>
      <c r="E2" s="66"/>
      <c r="F2" s="66"/>
      <c r="G2" s="66"/>
    </row>
    <row r="3" ht="26.25" customHeight="1" spans="1:7">
      <c r="A3" s="67"/>
      <c r="B3" s="67"/>
      <c r="C3" s="67"/>
      <c r="D3" s="67"/>
      <c r="E3" s="67"/>
      <c r="F3" s="67"/>
      <c r="G3" s="113" t="s">
        <v>2</v>
      </c>
    </row>
    <row r="4" ht="26.25" customHeight="1" spans="1:7">
      <c r="A4" s="68" t="s">
        <v>40</v>
      </c>
      <c r="B4" s="68"/>
      <c r="C4" s="118" t="s">
        <v>36</v>
      </c>
      <c r="D4" s="119" t="s">
        <v>41</v>
      </c>
      <c r="E4" s="119" t="s">
        <v>42</v>
      </c>
      <c r="F4" s="119" t="s">
        <v>43</v>
      </c>
      <c r="G4" s="118" t="s">
        <v>44</v>
      </c>
    </row>
    <row r="5" s="64" customFormat="1" ht="47.25" customHeight="1" spans="1:7">
      <c r="A5" s="68" t="s">
        <v>45</v>
      </c>
      <c r="B5" s="68" t="s">
        <v>46</v>
      </c>
      <c r="C5" s="120"/>
      <c r="D5" s="119"/>
      <c r="E5" s="119"/>
      <c r="F5" s="119"/>
      <c r="G5" s="120"/>
    </row>
    <row r="6" s="64" customFormat="1" ht="25.5" customHeight="1" spans="1:7">
      <c r="A6" s="100">
        <v>208</v>
      </c>
      <c r="B6" s="100" t="s">
        <v>47</v>
      </c>
      <c r="C6" s="68">
        <f>SUM(D6:G6)</f>
        <v>213.52</v>
      </c>
      <c r="D6" s="68">
        <v>213.52</v>
      </c>
      <c r="E6" s="68"/>
      <c r="F6" s="68"/>
      <c r="G6" s="68"/>
    </row>
    <row r="7" s="64" customFormat="1" ht="25.5" customHeight="1" spans="1:7">
      <c r="A7" s="72" t="s">
        <v>48</v>
      </c>
      <c r="B7" s="72" t="s">
        <v>49</v>
      </c>
      <c r="C7" s="68">
        <f t="shared" ref="C7:C29" si="0">SUM(D7:G7)</f>
        <v>213.52</v>
      </c>
      <c r="D7" s="68">
        <v>213.52</v>
      </c>
      <c r="E7" s="68"/>
      <c r="F7" s="68"/>
      <c r="G7" s="68"/>
    </row>
    <row r="8" s="64" customFormat="1" ht="25.5" customHeight="1" spans="1:7">
      <c r="A8" s="72" t="s">
        <v>50</v>
      </c>
      <c r="B8" s="100" t="s">
        <v>51</v>
      </c>
      <c r="C8" s="68">
        <f t="shared" si="0"/>
        <v>142.64</v>
      </c>
      <c r="D8" s="68">
        <v>142.64</v>
      </c>
      <c r="E8" s="68"/>
      <c r="F8" s="68"/>
      <c r="G8" s="68"/>
    </row>
    <row r="9" s="64" customFormat="1" ht="25.5" customHeight="1" spans="1:7">
      <c r="A9" s="72" t="s">
        <v>50</v>
      </c>
      <c r="B9" s="100" t="s">
        <v>52</v>
      </c>
      <c r="C9" s="68">
        <f t="shared" si="0"/>
        <v>0.89</v>
      </c>
      <c r="D9" s="68">
        <v>0.89</v>
      </c>
      <c r="E9" s="68"/>
      <c r="F9" s="68"/>
      <c r="G9" s="68"/>
    </row>
    <row r="10" s="64" customFormat="1" ht="25.5" customHeight="1" spans="1:7">
      <c r="A10" s="72" t="s">
        <v>50</v>
      </c>
      <c r="B10" s="100" t="s">
        <v>53</v>
      </c>
      <c r="C10" s="68">
        <f t="shared" si="0"/>
        <v>141.75</v>
      </c>
      <c r="D10" s="68">
        <v>141.75</v>
      </c>
      <c r="E10" s="68"/>
      <c r="F10" s="68"/>
      <c r="G10" s="68"/>
    </row>
    <row r="11" s="64" customFormat="1" ht="25.5" customHeight="1" spans="1:7">
      <c r="A11" s="72" t="s">
        <v>54</v>
      </c>
      <c r="B11" s="100" t="s">
        <v>55</v>
      </c>
      <c r="C11" s="68">
        <f t="shared" si="0"/>
        <v>70.88</v>
      </c>
      <c r="D11" s="68">
        <v>70.88</v>
      </c>
      <c r="E11" s="68"/>
      <c r="F11" s="68"/>
      <c r="G11" s="68"/>
    </row>
    <row r="12" s="64" customFormat="1" ht="25.5" customHeight="1" spans="1:7">
      <c r="A12" s="72" t="s">
        <v>56</v>
      </c>
      <c r="B12" s="100" t="s">
        <v>53</v>
      </c>
      <c r="C12" s="68">
        <f t="shared" si="0"/>
        <v>70.88</v>
      </c>
      <c r="D12" s="68">
        <v>70.88</v>
      </c>
      <c r="E12" s="68"/>
      <c r="F12" s="68"/>
      <c r="G12" s="68"/>
    </row>
    <row r="13" s="64" customFormat="1" ht="25.5" customHeight="1" spans="1:7">
      <c r="A13" s="100" t="s">
        <v>57</v>
      </c>
      <c r="B13" s="100" t="s">
        <v>58</v>
      </c>
      <c r="C13" s="68">
        <f t="shared" si="0"/>
        <v>1018.62</v>
      </c>
      <c r="D13" s="68">
        <v>1018.62</v>
      </c>
      <c r="E13" s="68"/>
      <c r="F13" s="68"/>
      <c r="G13" s="68"/>
    </row>
    <row r="14" customFormat="1" ht="25.5" customHeight="1" spans="1:7">
      <c r="A14" s="72" t="s">
        <v>59</v>
      </c>
      <c r="B14" s="100" t="s">
        <v>60</v>
      </c>
      <c r="C14" s="68">
        <f t="shared" si="0"/>
        <v>959.17</v>
      </c>
      <c r="D14" s="68">
        <v>959.17</v>
      </c>
      <c r="E14" s="68"/>
      <c r="F14" s="68"/>
      <c r="G14" s="68"/>
    </row>
    <row r="15" customFormat="1" ht="25.5" customHeight="1" spans="1:7">
      <c r="A15" s="72" t="s">
        <v>61</v>
      </c>
      <c r="B15" s="100" t="s">
        <v>62</v>
      </c>
      <c r="C15" s="68">
        <f t="shared" si="0"/>
        <v>959.17</v>
      </c>
      <c r="D15" s="68">
        <v>959.17</v>
      </c>
      <c r="E15" s="68"/>
      <c r="F15" s="68"/>
      <c r="G15" s="68"/>
    </row>
    <row r="16" customFormat="1" ht="25.5" customHeight="1" spans="1:7">
      <c r="A16" s="72" t="s">
        <v>61</v>
      </c>
      <c r="B16" s="100" t="s">
        <v>52</v>
      </c>
      <c r="C16" s="68">
        <f t="shared" si="0"/>
        <v>5.56</v>
      </c>
      <c r="D16" s="68">
        <v>5.56</v>
      </c>
      <c r="E16" s="68"/>
      <c r="F16" s="68"/>
      <c r="G16" s="68"/>
    </row>
    <row r="17" customFormat="1" ht="25.5" customHeight="1" spans="1:7">
      <c r="A17" s="72" t="s">
        <v>61</v>
      </c>
      <c r="B17" s="100" t="s">
        <v>53</v>
      </c>
      <c r="C17" s="68">
        <f t="shared" si="0"/>
        <v>953.61</v>
      </c>
      <c r="D17" s="68">
        <v>953.61</v>
      </c>
      <c r="E17" s="68"/>
      <c r="F17" s="68"/>
      <c r="G17" s="68"/>
    </row>
    <row r="18" customFormat="1" ht="25.5" customHeight="1" spans="1:7">
      <c r="A18" s="72" t="s">
        <v>63</v>
      </c>
      <c r="B18" s="100" t="s">
        <v>64</v>
      </c>
      <c r="C18" s="68">
        <f t="shared" si="0"/>
        <v>1.5</v>
      </c>
      <c r="D18" s="68">
        <v>1.5</v>
      </c>
      <c r="E18" s="68"/>
      <c r="F18" s="68"/>
      <c r="G18" s="68"/>
    </row>
    <row r="19" ht="25.5" customHeight="1" spans="1:7">
      <c r="A19" s="72" t="s">
        <v>65</v>
      </c>
      <c r="B19" s="100" t="s">
        <v>66</v>
      </c>
      <c r="C19" s="68">
        <f t="shared" si="0"/>
        <v>1.5</v>
      </c>
      <c r="D19" s="68">
        <v>1.5</v>
      </c>
      <c r="E19" s="68"/>
      <c r="F19" s="68"/>
      <c r="G19" s="68"/>
    </row>
    <row r="20" ht="25.5" customHeight="1" spans="1:7">
      <c r="A20" s="72" t="s">
        <v>65</v>
      </c>
      <c r="B20" s="100" t="s">
        <v>53</v>
      </c>
      <c r="C20" s="68">
        <f t="shared" si="0"/>
        <v>1.5</v>
      </c>
      <c r="D20" s="68">
        <v>1.5</v>
      </c>
      <c r="E20" s="68"/>
      <c r="F20" s="68"/>
      <c r="G20" s="68"/>
    </row>
    <row r="21" ht="25.5" customHeight="1" spans="1:7">
      <c r="A21" s="72" t="s">
        <v>67</v>
      </c>
      <c r="B21" s="100" t="s">
        <v>68</v>
      </c>
      <c r="C21" s="68">
        <f t="shared" si="0"/>
        <v>57.95</v>
      </c>
      <c r="D21" s="68">
        <v>57.95</v>
      </c>
      <c r="E21" s="68"/>
      <c r="F21" s="68"/>
      <c r="G21" s="68"/>
    </row>
    <row r="22" ht="25.5" customHeight="1" spans="1:7">
      <c r="A22" s="72" t="s">
        <v>69</v>
      </c>
      <c r="B22" s="100" t="s">
        <v>70</v>
      </c>
      <c r="C22" s="68">
        <f t="shared" si="0"/>
        <v>57.95</v>
      </c>
      <c r="D22" s="68">
        <v>57.95</v>
      </c>
      <c r="E22" s="68"/>
      <c r="F22" s="68"/>
      <c r="G22" s="68"/>
    </row>
    <row r="23" ht="25.5" customHeight="1" spans="1:7">
      <c r="A23" s="72" t="s">
        <v>69</v>
      </c>
      <c r="B23" s="100" t="s">
        <v>52</v>
      </c>
      <c r="C23" s="68">
        <f t="shared" si="0"/>
        <v>0.36</v>
      </c>
      <c r="D23" s="68">
        <v>0.36</v>
      </c>
      <c r="E23" s="68"/>
      <c r="F23" s="68"/>
      <c r="G23" s="68"/>
    </row>
    <row r="24" ht="25.5" customHeight="1" spans="1:7">
      <c r="A24" s="72" t="s">
        <v>69</v>
      </c>
      <c r="B24" s="100" t="s">
        <v>53</v>
      </c>
      <c r="C24" s="68">
        <f t="shared" si="0"/>
        <v>57.59</v>
      </c>
      <c r="D24" s="68">
        <v>57.59</v>
      </c>
      <c r="E24" s="68"/>
      <c r="F24" s="68"/>
      <c r="G24" s="68"/>
    </row>
    <row r="25" ht="25.5" customHeight="1" spans="1:7">
      <c r="A25" s="100" t="s">
        <v>71</v>
      </c>
      <c r="B25" s="100" t="s">
        <v>72</v>
      </c>
      <c r="C25" s="68">
        <f t="shared" si="0"/>
        <v>0.67</v>
      </c>
      <c r="D25" s="68">
        <v>0.67</v>
      </c>
      <c r="E25" s="68"/>
      <c r="F25" s="68"/>
      <c r="G25" s="68"/>
    </row>
    <row r="26" ht="25.5" customHeight="1" spans="1:7">
      <c r="A26" s="72" t="s">
        <v>73</v>
      </c>
      <c r="B26" s="100" t="s">
        <v>74</v>
      </c>
      <c r="C26" s="68">
        <f t="shared" si="0"/>
        <v>0.67</v>
      </c>
      <c r="D26" s="68">
        <v>0.67</v>
      </c>
      <c r="E26" s="68"/>
      <c r="F26" s="68"/>
      <c r="G26" s="68"/>
    </row>
    <row r="27" ht="25.5" customHeight="1" spans="1:7">
      <c r="A27" s="72" t="s">
        <v>75</v>
      </c>
      <c r="B27" s="100" t="s">
        <v>76</v>
      </c>
      <c r="C27" s="68">
        <f t="shared" si="0"/>
        <v>0.67</v>
      </c>
      <c r="D27" s="68">
        <v>0.67</v>
      </c>
      <c r="E27" s="68"/>
      <c r="F27" s="68"/>
      <c r="G27" s="68"/>
    </row>
    <row r="28" ht="25.5" customHeight="1" spans="1:7">
      <c r="A28" s="72" t="s">
        <v>75</v>
      </c>
      <c r="B28" s="100" t="s">
        <v>52</v>
      </c>
      <c r="C28" s="68">
        <f t="shared" si="0"/>
        <v>0.67</v>
      </c>
      <c r="D28" s="68">
        <v>0.67</v>
      </c>
      <c r="E28" s="68"/>
      <c r="F28" s="68"/>
      <c r="G28" s="68"/>
    </row>
    <row r="29" ht="25.5" customHeight="1" spans="1:7">
      <c r="A29" s="68" t="s">
        <v>77</v>
      </c>
      <c r="B29" s="68"/>
      <c r="C29" s="68">
        <f t="shared" si="0"/>
        <v>1232.81</v>
      </c>
      <c r="D29" s="68">
        <v>1232.81</v>
      </c>
      <c r="E29" s="68"/>
      <c r="F29" s="68"/>
      <c r="G29" s="68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showGridLines="0" showZeros="0" topLeftCell="A19" workbookViewId="0">
      <selection activeCell="C24" sqref="C24"/>
    </sheetView>
  </sheetViews>
  <sheetFormatPr defaultColWidth="6.875" defaultRowHeight="11.25" outlineLevelCol="4"/>
  <cols>
    <col min="1" max="1" width="19.375" style="65" customWidth="1"/>
    <col min="2" max="2" width="31.625" style="65" customWidth="1"/>
    <col min="3" max="5" width="24.125" style="65" customWidth="1"/>
    <col min="6" max="16384" width="6.875" style="65"/>
  </cols>
  <sheetData>
    <row r="1" ht="16.5" customHeight="1" spans="1:5">
      <c r="A1" s="44" t="s">
        <v>78</v>
      </c>
      <c r="B1" s="45"/>
      <c r="C1" s="45"/>
      <c r="D1" s="75"/>
      <c r="E1" s="75"/>
    </row>
    <row r="2" ht="16.5" customHeight="1" spans="1:5">
      <c r="A2" s="45"/>
      <c r="B2" s="45"/>
      <c r="C2" s="45"/>
      <c r="D2" s="75"/>
      <c r="E2" s="75"/>
    </row>
    <row r="3" ht="29.25" customHeight="1" spans="1:5">
      <c r="A3" s="66" t="s">
        <v>79</v>
      </c>
      <c r="B3" s="66"/>
      <c r="C3" s="66"/>
      <c r="D3" s="66"/>
      <c r="E3" s="66"/>
    </row>
    <row r="4" ht="26.25" customHeight="1" spans="1:5">
      <c r="A4" s="67"/>
      <c r="B4" s="67"/>
      <c r="C4" s="67"/>
      <c r="D4" s="67"/>
      <c r="E4" s="113" t="s">
        <v>2</v>
      </c>
    </row>
    <row r="5" ht="26.25" customHeight="1" spans="1:5">
      <c r="A5" s="114" t="s">
        <v>40</v>
      </c>
      <c r="B5" s="115"/>
      <c r="C5" s="116" t="s">
        <v>37</v>
      </c>
      <c r="D5" s="116" t="s">
        <v>80</v>
      </c>
      <c r="E5" s="116" t="s">
        <v>81</v>
      </c>
    </row>
    <row r="6" s="64" customFormat="1" ht="27.75" customHeight="1" spans="1:5">
      <c r="A6" s="68" t="s">
        <v>45</v>
      </c>
      <c r="B6" s="68" t="s">
        <v>46</v>
      </c>
      <c r="C6" s="117"/>
      <c r="D6" s="117"/>
      <c r="E6" s="117"/>
    </row>
    <row r="7" s="64" customFormat="1" ht="30" customHeight="1" spans="1:5">
      <c r="A7" s="100" t="s">
        <v>82</v>
      </c>
      <c r="B7" s="100" t="s">
        <v>47</v>
      </c>
      <c r="C7" s="68">
        <f>SUM(D7:E7)</f>
        <v>213.52</v>
      </c>
      <c r="D7" s="68">
        <v>213.52</v>
      </c>
      <c r="E7" s="68"/>
    </row>
    <row r="8" s="64" customFormat="1" ht="30" customHeight="1" spans="1:5">
      <c r="A8" s="100" t="s">
        <v>48</v>
      </c>
      <c r="B8" s="100" t="s">
        <v>49</v>
      </c>
      <c r="C8" s="68">
        <f t="shared" ref="C8:C29" si="0">SUM(D8:E8)</f>
        <v>213.52</v>
      </c>
      <c r="D8" s="68">
        <v>213.52</v>
      </c>
      <c r="E8" s="68"/>
    </row>
    <row r="9" s="64" customFormat="1" ht="30" customHeight="1" spans="1:5">
      <c r="A9" s="100" t="s">
        <v>50</v>
      </c>
      <c r="B9" s="101" t="s">
        <v>51</v>
      </c>
      <c r="C9" s="68">
        <f t="shared" si="0"/>
        <v>142.64</v>
      </c>
      <c r="D9" s="68">
        <v>142.64</v>
      </c>
      <c r="E9" s="68"/>
    </row>
    <row r="10" s="64" customFormat="1" ht="30" customHeight="1" spans="1:5">
      <c r="A10" s="100" t="s">
        <v>50</v>
      </c>
      <c r="B10" s="100" t="s">
        <v>52</v>
      </c>
      <c r="C10" s="68">
        <f t="shared" si="0"/>
        <v>0.89</v>
      </c>
      <c r="D10" s="68">
        <v>0.89</v>
      </c>
      <c r="E10" s="68"/>
    </row>
    <row r="11" customFormat="1" ht="30" customHeight="1" spans="1:5">
      <c r="A11" s="100" t="s">
        <v>50</v>
      </c>
      <c r="B11" s="100" t="s">
        <v>53</v>
      </c>
      <c r="C11" s="68">
        <f t="shared" si="0"/>
        <v>141.75</v>
      </c>
      <c r="D11" s="68">
        <v>141.75</v>
      </c>
      <c r="E11" s="68"/>
    </row>
    <row r="12" customFormat="1" ht="30" customHeight="1" spans="1:5">
      <c r="A12" s="100" t="s">
        <v>54</v>
      </c>
      <c r="B12" s="100" t="s">
        <v>55</v>
      </c>
      <c r="C12" s="68">
        <f t="shared" si="0"/>
        <v>70.88</v>
      </c>
      <c r="D12" s="68">
        <v>70.88</v>
      </c>
      <c r="E12" s="68"/>
    </row>
    <row r="13" customFormat="1" ht="30" customHeight="1" spans="1:5">
      <c r="A13" s="100" t="s">
        <v>83</v>
      </c>
      <c r="B13" s="100" t="s">
        <v>53</v>
      </c>
      <c r="C13" s="68">
        <f t="shared" si="0"/>
        <v>70.88</v>
      </c>
      <c r="D13" s="68">
        <v>70.88</v>
      </c>
      <c r="E13" s="68"/>
    </row>
    <row r="14" ht="30" customHeight="1" spans="1:5">
      <c r="A14" s="100" t="s">
        <v>57</v>
      </c>
      <c r="B14" s="100" t="s">
        <v>58</v>
      </c>
      <c r="C14" s="68">
        <f t="shared" si="0"/>
        <v>1018.63</v>
      </c>
      <c r="D14" s="68">
        <v>953.98</v>
      </c>
      <c r="E14" s="68">
        <v>64.65</v>
      </c>
    </row>
    <row r="15" ht="30" customHeight="1" spans="1:5">
      <c r="A15" s="100" t="s">
        <v>59</v>
      </c>
      <c r="B15" s="100" t="s">
        <v>60</v>
      </c>
      <c r="C15" s="68">
        <f t="shared" si="0"/>
        <v>959.18</v>
      </c>
      <c r="D15" s="68">
        <v>896.03</v>
      </c>
      <c r="E15" s="68">
        <v>63.15</v>
      </c>
    </row>
    <row r="16" ht="30" customHeight="1" spans="1:5">
      <c r="A16" s="100" t="s">
        <v>61</v>
      </c>
      <c r="B16" s="100" t="s">
        <v>62</v>
      </c>
      <c r="C16" s="68">
        <f t="shared" si="0"/>
        <v>959.18</v>
      </c>
      <c r="D16" s="68">
        <v>896.03</v>
      </c>
      <c r="E16" s="68">
        <v>63.15</v>
      </c>
    </row>
    <row r="17" ht="30" customHeight="1" spans="1:5">
      <c r="A17" s="100" t="s">
        <v>61</v>
      </c>
      <c r="B17" s="100" t="s">
        <v>52</v>
      </c>
      <c r="C17" s="68">
        <f t="shared" si="0"/>
        <v>5.57</v>
      </c>
      <c r="D17" s="68">
        <v>5.57</v>
      </c>
      <c r="E17" s="68"/>
    </row>
    <row r="18" ht="30" customHeight="1" spans="1:5">
      <c r="A18" s="100" t="s">
        <v>61</v>
      </c>
      <c r="B18" s="100" t="s">
        <v>53</v>
      </c>
      <c r="C18" s="68">
        <f t="shared" si="0"/>
        <v>953.61</v>
      </c>
      <c r="D18" s="68">
        <v>890.46</v>
      </c>
      <c r="E18" s="68">
        <v>63.15</v>
      </c>
    </row>
    <row r="19" ht="30" customHeight="1" spans="1:5">
      <c r="A19" s="100" t="s">
        <v>63</v>
      </c>
      <c r="B19" s="100" t="s">
        <v>64</v>
      </c>
      <c r="C19" s="68">
        <f t="shared" si="0"/>
        <v>1.5</v>
      </c>
      <c r="D19" s="68"/>
      <c r="E19" s="68">
        <v>1.5</v>
      </c>
    </row>
    <row r="20" ht="30" customHeight="1" spans="1:5">
      <c r="A20" s="100" t="s">
        <v>65</v>
      </c>
      <c r="B20" s="100" t="s">
        <v>66</v>
      </c>
      <c r="C20" s="68">
        <f t="shared" si="0"/>
        <v>1.5</v>
      </c>
      <c r="D20" s="68"/>
      <c r="E20" s="68">
        <v>1.5</v>
      </c>
    </row>
    <row r="21" ht="30" customHeight="1" spans="1:5">
      <c r="A21" s="100" t="s">
        <v>65</v>
      </c>
      <c r="B21" s="100" t="s">
        <v>53</v>
      </c>
      <c r="C21" s="68">
        <f t="shared" si="0"/>
        <v>1.5</v>
      </c>
      <c r="D21" s="68"/>
      <c r="E21" s="68">
        <v>1.5</v>
      </c>
    </row>
    <row r="22" ht="30" customHeight="1" spans="1:5">
      <c r="A22" s="100" t="s">
        <v>67</v>
      </c>
      <c r="B22" s="100" t="s">
        <v>68</v>
      </c>
      <c r="C22" s="68">
        <f t="shared" si="0"/>
        <v>57.95</v>
      </c>
      <c r="D22" s="68">
        <v>57.95</v>
      </c>
      <c r="E22" s="68"/>
    </row>
    <row r="23" ht="30" customHeight="1" spans="1:5">
      <c r="A23" s="100" t="s">
        <v>69</v>
      </c>
      <c r="B23" s="100" t="s">
        <v>70</v>
      </c>
      <c r="C23" s="68">
        <f t="shared" si="0"/>
        <v>57.95</v>
      </c>
      <c r="D23" s="68">
        <v>57.95</v>
      </c>
      <c r="E23" s="68"/>
    </row>
    <row r="24" ht="30" customHeight="1" spans="1:5">
      <c r="A24" s="100" t="s">
        <v>69</v>
      </c>
      <c r="B24" s="100" t="s">
        <v>52</v>
      </c>
      <c r="C24" s="68">
        <f t="shared" si="0"/>
        <v>0.36</v>
      </c>
      <c r="D24" s="68">
        <v>0.36</v>
      </c>
      <c r="E24" s="68"/>
    </row>
    <row r="25" ht="30" customHeight="1" spans="1:5">
      <c r="A25" s="100" t="s">
        <v>69</v>
      </c>
      <c r="B25" s="100" t="s">
        <v>53</v>
      </c>
      <c r="C25" s="68">
        <f t="shared" si="0"/>
        <v>57.59</v>
      </c>
      <c r="D25" s="68">
        <v>57.59</v>
      </c>
      <c r="E25" s="68"/>
    </row>
    <row r="26" ht="30" customHeight="1" spans="1:5">
      <c r="A26" s="100" t="s">
        <v>71</v>
      </c>
      <c r="B26" s="100" t="s">
        <v>72</v>
      </c>
      <c r="C26" s="68">
        <f t="shared" si="0"/>
        <v>0.67</v>
      </c>
      <c r="D26" s="68">
        <v>0.67</v>
      </c>
      <c r="E26" s="68"/>
    </row>
    <row r="27" ht="30" customHeight="1" spans="1:5">
      <c r="A27" s="100" t="s">
        <v>73</v>
      </c>
      <c r="B27" s="100" t="s">
        <v>74</v>
      </c>
      <c r="C27" s="68">
        <f t="shared" si="0"/>
        <v>0.67</v>
      </c>
      <c r="D27" s="68">
        <v>0.67</v>
      </c>
      <c r="E27" s="68"/>
    </row>
    <row r="28" ht="30" customHeight="1" spans="1:5">
      <c r="A28" s="100" t="s">
        <v>75</v>
      </c>
      <c r="B28" s="100" t="s">
        <v>76</v>
      </c>
      <c r="C28" s="68">
        <f t="shared" si="0"/>
        <v>0.67</v>
      </c>
      <c r="D28" s="68">
        <v>0.67</v>
      </c>
      <c r="E28" s="68"/>
    </row>
    <row r="29" ht="30" customHeight="1" spans="1:5">
      <c r="A29" s="100" t="s">
        <v>75</v>
      </c>
      <c r="B29" s="100" t="s">
        <v>52</v>
      </c>
      <c r="C29" s="68">
        <f t="shared" si="0"/>
        <v>0.67</v>
      </c>
      <c r="D29" s="68">
        <v>0.67</v>
      </c>
      <c r="E29" s="68"/>
    </row>
    <row r="30" ht="30" customHeight="1" spans="1:5">
      <c r="A30" s="68" t="s">
        <v>77</v>
      </c>
      <c r="B30" s="68"/>
      <c r="C30" s="68">
        <v>1232.81</v>
      </c>
      <c r="D30" s="68">
        <v>1168.16</v>
      </c>
      <c r="E30" s="68">
        <v>64.65</v>
      </c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6" workbookViewId="0">
      <selection activeCell="E30" sqref="E30"/>
    </sheetView>
  </sheetViews>
  <sheetFormatPr defaultColWidth="6.875" defaultRowHeight="11.25" outlineLevelCol="5"/>
  <cols>
    <col min="1" max="1" width="28.125" style="65" customWidth="1"/>
    <col min="2" max="2" width="14.875" style="65" customWidth="1"/>
    <col min="3" max="3" width="30.375" style="65" customWidth="1"/>
    <col min="4" max="4" width="15.375" style="65" customWidth="1"/>
    <col min="5" max="6" width="17.125" style="65" customWidth="1"/>
    <col min="7" max="16384" width="6.875" style="65"/>
  </cols>
  <sheetData>
    <row r="1" ht="16.5" customHeight="1" spans="1:6">
      <c r="A1" s="67" t="s">
        <v>84</v>
      </c>
      <c r="B1" s="109"/>
      <c r="C1" s="109"/>
      <c r="D1" s="109"/>
      <c r="E1" s="109"/>
      <c r="F1" s="110"/>
    </row>
    <row r="2" ht="18.75" customHeight="1" spans="1:6">
      <c r="A2" s="111"/>
      <c r="B2" s="109"/>
      <c r="C2" s="109"/>
      <c r="D2" s="109"/>
      <c r="E2" s="109"/>
      <c r="F2" s="110"/>
    </row>
    <row r="3" ht="21" customHeight="1" spans="1:6">
      <c r="A3" s="81" t="s">
        <v>85</v>
      </c>
      <c r="B3" s="81"/>
      <c r="C3" s="81"/>
      <c r="D3" s="81"/>
      <c r="E3" s="81"/>
      <c r="F3" s="81"/>
    </row>
    <row r="4" ht="14.25" customHeight="1" spans="1:6">
      <c r="A4" s="112"/>
      <c r="B4" s="112"/>
      <c r="C4" s="112"/>
      <c r="D4" s="112"/>
      <c r="E4" s="112"/>
      <c r="F4" s="83" t="s">
        <v>2</v>
      </c>
    </row>
    <row r="5" ht="24" customHeight="1" spans="1:6">
      <c r="A5" s="125" t="s">
        <v>3</v>
      </c>
      <c r="B5" s="68"/>
      <c r="C5" s="125" t="s">
        <v>4</v>
      </c>
      <c r="D5" s="68"/>
      <c r="E5" s="68"/>
      <c r="F5" s="68"/>
    </row>
    <row r="6" ht="24" customHeight="1" spans="1:6">
      <c r="A6" s="125" t="s">
        <v>5</v>
      </c>
      <c r="B6" s="125" t="s">
        <v>6</v>
      </c>
      <c r="C6" s="68" t="s">
        <v>40</v>
      </c>
      <c r="D6" s="68" t="s">
        <v>6</v>
      </c>
      <c r="E6" s="68"/>
      <c r="F6" s="68"/>
    </row>
    <row r="7" ht="24" customHeight="1" spans="1:6">
      <c r="A7" s="68"/>
      <c r="B7" s="68"/>
      <c r="C7" s="68"/>
      <c r="D7" s="68" t="s">
        <v>86</v>
      </c>
      <c r="E7" s="68" t="s">
        <v>41</v>
      </c>
      <c r="F7" s="68" t="s">
        <v>87</v>
      </c>
    </row>
    <row r="8" ht="28.5" customHeight="1" spans="1:6">
      <c r="A8" s="72" t="s">
        <v>11</v>
      </c>
      <c r="B8" s="77">
        <v>1232.81</v>
      </c>
      <c r="C8" s="70" t="s">
        <v>12</v>
      </c>
      <c r="D8" s="102">
        <f>SUM(E8:F8)</f>
        <v>0</v>
      </c>
      <c r="E8" s="70"/>
      <c r="F8" s="77"/>
    </row>
    <row r="9" ht="28.5" customHeight="1" spans="1:6">
      <c r="A9" s="72" t="s">
        <v>13</v>
      </c>
      <c r="B9" s="77"/>
      <c r="C9" s="70" t="s">
        <v>14</v>
      </c>
      <c r="D9" s="102">
        <f t="shared" ref="D9:D29" si="0">SUM(E9:F9)</f>
        <v>0</v>
      </c>
      <c r="E9" s="70"/>
      <c r="F9" s="77"/>
    </row>
    <row r="10" ht="28.5" customHeight="1" spans="1:6">
      <c r="A10" s="72"/>
      <c r="B10" s="72"/>
      <c r="C10" s="70" t="s">
        <v>16</v>
      </c>
      <c r="D10" s="102">
        <f t="shared" si="0"/>
        <v>0</v>
      </c>
      <c r="E10" s="70"/>
      <c r="F10" s="77"/>
    </row>
    <row r="11" ht="28.5" customHeight="1" spans="1:6">
      <c r="A11" s="72"/>
      <c r="B11" s="72"/>
      <c r="C11" s="72" t="s">
        <v>18</v>
      </c>
      <c r="D11" s="102">
        <f t="shared" si="0"/>
        <v>0</v>
      </c>
      <c r="E11" s="72"/>
      <c r="F11" s="77"/>
    </row>
    <row r="12" ht="28.5" customHeight="1" spans="1:6">
      <c r="A12" s="72"/>
      <c r="B12" s="72"/>
      <c r="C12" s="70" t="s">
        <v>19</v>
      </c>
      <c r="D12" s="102">
        <f t="shared" si="0"/>
        <v>0</v>
      </c>
      <c r="E12" s="70"/>
      <c r="F12" s="77"/>
    </row>
    <row r="13" ht="28.5" customHeight="1" spans="1:6">
      <c r="A13" s="72"/>
      <c r="B13" s="72"/>
      <c r="C13" s="70" t="s">
        <v>20</v>
      </c>
      <c r="D13" s="102">
        <f t="shared" si="0"/>
        <v>0</v>
      </c>
      <c r="E13" s="70"/>
      <c r="F13" s="77"/>
    </row>
    <row r="14" ht="28.5" customHeight="1" spans="1:6">
      <c r="A14" s="72"/>
      <c r="B14" s="72"/>
      <c r="C14" s="72" t="s">
        <v>21</v>
      </c>
      <c r="D14" s="102">
        <f t="shared" si="0"/>
        <v>0</v>
      </c>
      <c r="E14" s="72"/>
      <c r="F14" s="72"/>
    </row>
    <row r="15" ht="28.5" customHeight="1" spans="1:6">
      <c r="A15" s="72"/>
      <c r="B15" s="72"/>
      <c r="C15" s="72" t="s">
        <v>22</v>
      </c>
      <c r="D15" s="102">
        <f t="shared" si="0"/>
        <v>213.52</v>
      </c>
      <c r="E15" s="72">
        <v>213.52</v>
      </c>
      <c r="F15" s="72"/>
    </row>
    <row r="16" ht="28.5" customHeight="1" spans="1:6">
      <c r="A16" s="72"/>
      <c r="B16" s="72"/>
      <c r="C16" s="70" t="s">
        <v>23</v>
      </c>
      <c r="D16" s="102">
        <f t="shared" si="0"/>
        <v>1018.62</v>
      </c>
      <c r="E16" s="70">
        <v>1018.62</v>
      </c>
      <c r="F16" s="72"/>
    </row>
    <row r="17" ht="28.5" customHeight="1" spans="1:6">
      <c r="A17" s="72"/>
      <c r="B17" s="72"/>
      <c r="C17" s="70" t="s">
        <v>24</v>
      </c>
      <c r="D17" s="102">
        <f t="shared" si="0"/>
        <v>0</v>
      </c>
      <c r="E17" s="70"/>
      <c r="F17" s="72"/>
    </row>
    <row r="18" ht="28.5" customHeight="1" spans="1:6">
      <c r="A18" s="72"/>
      <c r="B18" s="72"/>
      <c r="C18" s="72" t="s">
        <v>25</v>
      </c>
      <c r="D18" s="102">
        <f t="shared" si="0"/>
        <v>0</v>
      </c>
      <c r="E18" s="72"/>
      <c r="F18" s="72"/>
    </row>
    <row r="19" ht="28.5" customHeight="1" spans="1:6">
      <c r="A19" s="72"/>
      <c r="B19" s="72"/>
      <c r="C19" s="72" t="s">
        <v>26</v>
      </c>
      <c r="D19" s="102">
        <f t="shared" si="0"/>
        <v>0</v>
      </c>
      <c r="E19" s="72"/>
      <c r="F19" s="72"/>
    </row>
    <row r="20" ht="28.5" customHeight="1" spans="1:6">
      <c r="A20" s="72"/>
      <c r="B20" s="72"/>
      <c r="C20" s="72" t="s">
        <v>27</v>
      </c>
      <c r="D20" s="102">
        <f t="shared" si="0"/>
        <v>0</v>
      </c>
      <c r="E20" s="72"/>
      <c r="F20" s="72"/>
    </row>
    <row r="21" ht="28.5" customHeight="1" spans="1:6">
      <c r="A21" s="72"/>
      <c r="B21" s="72"/>
      <c r="C21" s="72" t="s">
        <v>28</v>
      </c>
      <c r="D21" s="102">
        <f t="shared" si="0"/>
        <v>0</v>
      </c>
      <c r="E21" s="72"/>
      <c r="F21" s="72"/>
    </row>
    <row r="22" ht="28.5" customHeight="1" spans="1:6">
      <c r="A22" s="72"/>
      <c r="B22" s="72"/>
      <c r="C22" s="72" t="s">
        <v>29</v>
      </c>
      <c r="D22" s="102">
        <f t="shared" si="0"/>
        <v>0</v>
      </c>
      <c r="E22" s="72"/>
      <c r="F22" s="72"/>
    </row>
    <row r="23" ht="28.5" customHeight="1" spans="1:6">
      <c r="A23" s="72"/>
      <c r="B23" s="72"/>
      <c r="C23" s="72" t="s">
        <v>30</v>
      </c>
      <c r="D23" s="102">
        <f t="shared" si="0"/>
        <v>0</v>
      </c>
      <c r="E23" s="72"/>
      <c r="F23" s="72"/>
    </row>
    <row r="24" ht="28.5" customHeight="1" spans="1:6">
      <c r="A24" s="72"/>
      <c r="B24" s="72"/>
      <c r="C24" s="72" t="s">
        <v>31</v>
      </c>
      <c r="D24" s="102">
        <f t="shared" si="0"/>
        <v>0</v>
      </c>
      <c r="E24" s="72"/>
      <c r="F24" s="72"/>
    </row>
    <row r="25" ht="28.5" customHeight="1" spans="1:6">
      <c r="A25" s="72"/>
      <c r="B25" s="72"/>
      <c r="C25" s="72" t="s">
        <v>32</v>
      </c>
      <c r="D25" s="102">
        <f t="shared" si="0"/>
        <v>0.67</v>
      </c>
      <c r="E25" s="72">
        <v>0.67</v>
      </c>
      <c r="F25" s="72"/>
    </row>
    <row r="26" ht="28.5" customHeight="1" spans="1:6">
      <c r="A26" s="72"/>
      <c r="B26" s="72"/>
      <c r="C26" s="72" t="s">
        <v>33</v>
      </c>
      <c r="D26" s="102">
        <f t="shared" si="0"/>
        <v>0</v>
      </c>
      <c r="E26" s="72"/>
      <c r="F26" s="72"/>
    </row>
    <row r="27" ht="28.5" customHeight="1" spans="1:6">
      <c r="A27" s="72"/>
      <c r="B27" s="72"/>
      <c r="C27" s="72" t="s">
        <v>34</v>
      </c>
      <c r="D27" s="102">
        <f t="shared" si="0"/>
        <v>0</v>
      </c>
      <c r="E27" s="72"/>
      <c r="F27" s="72"/>
    </row>
    <row r="28" ht="28.5" customHeight="1" spans="1:6">
      <c r="A28" s="72"/>
      <c r="B28" s="72"/>
      <c r="C28" s="72" t="s">
        <v>35</v>
      </c>
      <c r="D28" s="102">
        <f t="shared" si="0"/>
        <v>0</v>
      </c>
      <c r="E28" s="72"/>
      <c r="F28" s="72"/>
    </row>
    <row r="29" ht="28.5" customHeight="1" spans="1:6">
      <c r="A29" s="68" t="s">
        <v>36</v>
      </c>
      <c r="B29" s="77">
        <f>SUM(B8:B9)</f>
        <v>1232.81</v>
      </c>
      <c r="C29" s="68" t="s">
        <v>37</v>
      </c>
      <c r="D29" s="102">
        <f t="shared" si="0"/>
        <v>1232.81</v>
      </c>
      <c r="E29" s="68">
        <f>SUM(E8:E28)</f>
        <v>1232.81</v>
      </c>
      <c r="F29" s="72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showGridLines="0" showZeros="0" topLeftCell="A19" workbookViewId="0">
      <selection activeCell="E8" sqref="E8"/>
    </sheetView>
  </sheetViews>
  <sheetFormatPr defaultColWidth="6.875" defaultRowHeight="11.25"/>
  <cols>
    <col min="1" max="1" width="18.125" style="65" customWidth="1"/>
    <col min="2" max="2" width="16.125" style="65" customWidth="1"/>
    <col min="3" max="8" width="10" style="65" customWidth="1"/>
    <col min="9" max="11" width="10.875" style="65" customWidth="1"/>
    <col min="12" max="16384" width="6.875" style="65"/>
  </cols>
  <sheetData>
    <row r="1" ht="16.5" customHeight="1" spans="1:11">
      <c r="A1" s="44" t="s">
        <v>88</v>
      </c>
      <c r="B1" s="45"/>
      <c r="C1" s="45"/>
      <c r="D1" s="45"/>
      <c r="E1" s="45"/>
      <c r="F1" s="45"/>
      <c r="G1" s="45"/>
      <c r="H1" s="45"/>
      <c r="I1" s="75"/>
      <c r="J1" s="75"/>
      <c r="K1" s="75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5"/>
      <c r="J2" s="75"/>
      <c r="K2" s="75"/>
    </row>
    <row r="3" ht="29.25" customHeight="1" spans="1:11">
      <c r="A3" s="66" t="s">
        <v>89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6.25" customHeight="1" spans="1:11">
      <c r="A4" s="99"/>
      <c r="B4" s="99"/>
      <c r="C4" s="99"/>
      <c r="D4" s="99"/>
      <c r="E4" s="99"/>
      <c r="F4" s="99"/>
      <c r="G4" s="99"/>
      <c r="H4" s="99"/>
      <c r="I4" s="99"/>
      <c r="J4" s="76" t="s">
        <v>2</v>
      </c>
      <c r="K4" s="76"/>
    </row>
    <row r="5" ht="26.25" customHeight="1" spans="1:11">
      <c r="A5" s="68" t="s">
        <v>40</v>
      </c>
      <c r="B5" s="68"/>
      <c r="C5" s="68" t="s">
        <v>90</v>
      </c>
      <c r="D5" s="68"/>
      <c r="E5" s="68"/>
      <c r="F5" s="68" t="s">
        <v>91</v>
      </c>
      <c r="G5" s="68"/>
      <c r="H5" s="68"/>
      <c r="I5" s="68" t="s">
        <v>92</v>
      </c>
      <c r="J5" s="68"/>
      <c r="K5" s="68"/>
    </row>
    <row r="6" s="64" customFormat="1" ht="30.75" customHeight="1" spans="1:11">
      <c r="A6" s="68" t="s">
        <v>45</v>
      </c>
      <c r="B6" s="68" t="s">
        <v>46</v>
      </c>
      <c r="C6" s="68" t="s">
        <v>93</v>
      </c>
      <c r="D6" s="68" t="s">
        <v>80</v>
      </c>
      <c r="E6" s="68" t="s">
        <v>81</v>
      </c>
      <c r="F6" s="68" t="s">
        <v>93</v>
      </c>
      <c r="G6" s="68" t="s">
        <v>80</v>
      </c>
      <c r="H6" s="68" t="s">
        <v>81</v>
      </c>
      <c r="I6" s="68" t="s">
        <v>93</v>
      </c>
      <c r="J6" s="68" t="s">
        <v>80</v>
      </c>
      <c r="K6" s="68" t="s">
        <v>81</v>
      </c>
    </row>
    <row r="7" s="64" customFormat="1" ht="30.75" customHeight="1" spans="1:11">
      <c r="A7" s="100" t="s">
        <v>82</v>
      </c>
      <c r="B7" s="101" t="s">
        <v>47</v>
      </c>
      <c r="C7" s="102">
        <f>SUM(D7:E7)</f>
        <v>248.42</v>
      </c>
      <c r="D7" s="102">
        <v>248.42</v>
      </c>
      <c r="E7" s="102"/>
      <c r="F7" s="102">
        <f>SUM(G7:H7)</f>
        <v>213.52</v>
      </c>
      <c r="G7" s="68">
        <v>213.52</v>
      </c>
      <c r="H7" s="68"/>
      <c r="I7" s="107"/>
      <c r="J7" s="107">
        <f>(G7-D7)/D7*100%</f>
        <v>-0.140487883423235</v>
      </c>
      <c r="K7" s="108"/>
    </row>
    <row r="8" s="64" customFormat="1" ht="30.75" customHeight="1" spans="1:11">
      <c r="A8" s="100" t="s">
        <v>48</v>
      </c>
      <c r="B8" s="101" t="s">
        <v>49</v>
      </c>
      <c r="C8" s="102">
        <f t="shared" ref="C8:C31" si="0">SUM(D8:E8)</f>
        <v>177.76</v>
      </c>
      <c r="D8" s="102">
        <v>177.76</v>
      </c>
      <c r="E8" s="102"/>
      <c r="F8" s="102">
        <f t="shared" ref="F8:F30" si="1">SUM(G8:H8)</f>
        <v>213.52</v>
      </c>
      <c r="G8" s="68">
        <v>213.52</v>
      </c>
      <c r="H8" s="68"/>
      <c r="I8" s="107"/>
      <c r="J8" s="107">
        <f t="shared" ref="J8:J29" si="2">(G8-D8)/D8*100%</f>
        <v>0.201170117011701</v>
      </c>
      <c r="K8" s="108"/>
    </row>
    <row r="9" s="64" customFormat="1" ht="30.75" customHeight="1" spans="1:11">
      <c r="A9" s="100" t="s">
        <v>50</v>
      </c>
      <c r="B9" s="101" t="s">
        <v>51</v>
      </c>
      <c r="C9" s="102">
        <f t="shared" si="0"/>
        <v>177.76</v>
      </c>
      <c r="D9" s="102">
        <f>D10+D11</f>
        <v>177.76</v>
      </c>
      <c r="E9" s="102"/>
      <c r="F9" s="102">
        <f t="shared" si="1"/>
        <v>142.64</v>
      </c>
      <c r="G9" s="68">
        <v>142.64</v>
      </c>
      <c r="H9" s="68"/>
      <c r="I9" s="107"/>
      <c r="J9" s="107">
        <f t="shared" si="2"/>
        <v>-0.197569756975698</v>
      </c>
      <c r="K9" s="108"/>
    </row>
    <row r="10" s="64" customFormat="1" ht="30.75" customHeight="1" spans="1:11">
      <c r="A10" s="100" t="s">
        <v>50</v>
      </c>
      <c r="B10" s="101" t="s">
        <v>52</v>
      </c>
      <c r="C10" s="102">
        <f t="shared" si="0"/>
        <v>1.09</v>
      </c>
      <c r="D10" s="102">
        <v>1.09</v>
      </c>
      <c r="E10" s="102"/>
      <c r="F10" s="102">
        <f t="shared" si="1"/>
        <v>0.89</v>
      </c>
      <c r="G10" s="68">
        <v>0.89</v>
      </c>
      <c r="H10" s="68"/>
      <c r="I10" s="107"/>
      <c r="J10" s="107">
        <f t="shared" si="2"/>
        <v>-0.18348623853211</v>
      </c>
      <c r="K10" s="108"/>
    </row>
    <row r="11" s="64" customFormat="1" ht="30.75" customHeight="1" spans="1:11">
      <c r="A11" s="100" t="s">
        <v>50</v>
      </c>
      <c r="B11" s="101" t="s">
        <v>53</v>
      </c>
      <c r="C11" s="102">
        <f t="shared" si="0"/>
        <v>176.67</v>
      </c>
      <c r="D11" s="103">
        <v>176.67</v>
      </c>
      <c r="E11" s="103"/>
      <c r="F11" s="102">
        <f t="shared" si="1"/>
        <v>141.75</v>
      </c>
      <c r="G11" s="68">
        <v>141.75</v>
      </c>
      <c r="H11" s="68"/>
      <c r="I11" s="107"/>
      <c r="J11" s="107">
        <f t="shared" si="2"/>
        <v>-0.197656647987774</v>
      </c>
      <c r="K11" s="108"/>
    </row>
    <row r="12" customFormat="1" ht="30.75" customHeight="1" spans="1:11">
      <c r="A12" s="100" t="s">
        <v>54</v>
      </c>
      <c r="B12" s="101" t="s">
        <v>55</v>
      </c>
      <c r="C12" s="102">
        <f t="shared" si="0"/>
        <v>70.66</v>
      </c>
      <c r="D12" s="103">
        <v>70.66</v>
      </c>
      <c r="E12" s="103"/>
      <c r="F12" s="102">
        <f t="shared" si="1"/>
        <v>70.88</v>
      </c>
      <c r="G12" s="68">
        <v>70.88</v>
      </c>
      <c r="H12" s="68"/>
      <c r="I12" s="107"/>
      <c r="J12" s="107">
        <f t="shared" si="2"/>
        <v>0.00311350127370505</v>
      </c>
      <c r="K12" s="108"/>
    </row>
    <row r="13" ht="30.75" customHeight="1" spans="1:11">
      <c r="A13" s="100" t="s">
        <v>83</v>
      </c>
      <c r="B13" s="101" t="s">
        <v>53</v>
      </c>
      <c r="C13" s="102">
        <f t="shared" si="0"/>
        <v>70.66</v>
      </c>
      <c r="D13" s="102">
        <v>70.66</v>
      </c>
      <c r="E13" s="102"/>
      <c r="F13" s="102">
        <f t="shared" si="1"/>
        <v>70.88</v>
      </c>
      <c r="G13" s="68">
        <v>70.88</v>
      </c>
      <c r="H13" s="68"/>
      <c r="I13" s="108"/>
      <c r="J13" s="107">
        <f t="shared" si="2"/>
        <v>0.00311350127370505</v>
      </c>
      <c r="K13" s="108"/>
    </row>
    <row r="14" ht="30.75" customHeight="1" spans="1:11">
      <c r="A14" s="100" t="s">
        <v>57</v>
      </c>
      <c r="B14" s="101" t="s">
        <v>58</v>
      </c>
      <c r="C14" s="102">
        <f t="shared" si="0"/>
        <v>1174.14</v>
      </c>
      <c r="D14" s="102">
        <v>1061.58</v>
      </c>
      <c r="E14" s="102">
        <v>112.56</v>
      </c>
      <c r="F14" s="102">
        <f t="shared" si="1"/>
        <v>1018.63</v>
      </c>
      <c r="G14" s="68">
        <v>953.98</v>
      </c>
      <c r="H14" s="68">
        <v>64.65</v>
      </c>
      <c r="I14" s="108"/>
      <c r="J14" s="107">
        <f t="shared" si="2"/>
        <v>-0.101358352644172</v>
      </c>
      <c r="K14" s="108">
        <f>(H14-E14)/E14</f>
        <v>-0.425639658848614</v>
      </c>
    </row>
    <row r="15" ht="30.75" customHeight="1" spans="1:11">
      <c r="A15" s="100" t="s">
        <v>59</v>
      </c>
      <c r="B15" s="101" t="s">
        <v>60</v>
      </c>
      <c r="C15" s="102">
        <f t="shared" si="0"/>
        <v>1008.25</v>
      </c>
      <c r="D15" s="102">
        <v>1008.25</v>
      </c>
      <c r="E15" s="102"/>
      <c r="F15" s="102">
        <f t="shared" si="1"/>
        <v>959.18</v>
      </c>
      <c r="G15" s="68">
        <v>896.03</v>
      </c>
      <c r="H15" s="68">
        <v>63.15</v>
      </c>
      <c r="I15" s="108"/>
      <c r="J15" s="107">
        <f t="shared" si="2"/>
        <v>-0.111301760476072</v>
      </c>
      <c r="K15" s="108"/>
    </row>
    <row r="16" ht="30.75" customHeight="1" spans="1:11">
      <c r="A16" s="100" t="s">
        <v>61</v>
      </c>
      <c r="B16" s="101" t="s">
        <v>62</v>
      </c>
      <c r="C16" s="102">
        <f t="shared" si="0"/>
        <v>1008.25</v>
      </c>
      <c r="D16" s="102">
        <v>1008.25</v>
      </c>
      <c r="E16" s="102"/>
      <c r="F16" s="102">
        <f t="shared" si="1"/>
        <v>959.18</v>
      </c>
      <c r="G16" s="68">
        <v>896.03</v>
      </c>
      <c r="H16" s="68">
        <v>63.15</v>
      </c>
      <c r="I16" s="108"/>
      <c r="J16" s="107">
        <f t="shared" si="2"/>
        <v>-0.111301760476072</v>
      </c>
      <c r="K16" s="108"/>
    </row>
    <row r="17" ht="30.75" customHeight="1" spans="1:11">
      <c r="A17" s="100" t="s">
        <v>61</v>
      </c>
      <c r="B17" s="101" t="s">
        <v>52</v>
      </c>
      <c r="C17" s="102">
        <f t="shared" si="0"/>
        <v>6.79</v>
      </c>
      <c r="D17" s="102">
        <v>6.79</v>
      </c>
      <c r="E17" s="102"/>
      <c r="F17" s="102">
        <f t="shared" si="1"/>
        <v>5.57</v>
      </c>
      <c r="G17" s="68">
        <v>5.57</v>
      </c>
      <c r="H17" s="68"/>
      <c r="I17" s="108"/>
      <c r="J17" s="107">
        <f t="shared" si="2"/>
        <v>-0.179675994108984</v>
      </c>
      <c r="K17" s="108"/>
    </row>
    <row r="18" ht="30.75" customHeight="1" spans="1:11">
      <c r="A18" s="100" t="s">
        <v>61</v>
      </c>
      <c r="B18" s="101" t="s">
        <v>53</v>
      </c>
      <c r="C18" s="102">
        <f t="shared" si="0"/>
        <v>1001.46</v>
      </c>
      <c r="D18" s="102">
        <v>1001.46</v>
      </c>
      <c r="E18" s="102"/>
      <c r="F18" s="102">
        <f t="shared" si="1"/>
        <v>953.61</v>
      </c>
      <c r="G18" s="68">
        <v>890.46</v>
      </c>
      <c r="H18" s="68">
        <v>63.15</v>
      </c>
      <c r="I18" s="108"/>
      <c r="J18" s="107">
        <f t="shared" si="2"/>
        <v>-0.110838176262657</v>
      </c>
      <c r="K18" s="108"/>
    </row>
    <row r="19" ht="30.75" customHeight="1" spans="1:11">
      <c r="A19" s="100" t="s">
        <v>63</v>
      </c>
      <c r="B19" s="101" t="s">
        <v>64</v>
      </c>
      <c r="C19" s="102">
        <f t="shared" si="0"/>
        <v>0</v>
      </c>
      <c r="D19" s="102"/>
      <c r="E19" s="102"/>
      <c r="F19" s="102">
        <f t="shared" si="1"/>
        <v>1.5</v>
      </c>
      <c r="G19" s="68"/>
      <c r="H19" s="68">
        <v>1.5</v>
      </c>
      <c r="I19" s="108"/>
      <c r="J19" s="107"/>
      <c r="K19" s="108"/>
    </row>
    <row r="20" ht="30.75" customHeight="1" spans="1:11">
      <c r="A20" s="100" t="s">
        <v>65</v>
      </c>
      <c r="B20" s="101" t="s">
        <v>66</v>
      </c>
      <c r="C20" s="102">
        <f t="shared" si="0"/>
        <v>0</v>
      </c>
      <c r="D20" s="102"/>
      <c r="E20" s="102"/>
      <c r="F20" s="102">
        <f t="shared" si="1"/>
        <v>1.5</v>
      </c>
      <c r="G20" s="68"/>
      <c r="H20" s="68">
        <v>1.5</v>
      </c>
      <c r="I20" s="108"/>
      <c r="J20" s="107"/>
      <c r="K20" s="108"/>
    </row>
    <row r="21" ht="30.75" customHeight="1" spans="1:11">
      <c r="A21" s="100" t="s">
        <v>65</v>
      </c>
      <c r="B21" s="101" t="s">
        <v>53</v>
      </c>
      <c r="C21" s="102">
        <f t="shared" si="0"/>
        <v>0</v>
      </c>
      <c r="D21" s="102"/>
      <c r="E21" s="102"/>
      <c r="F21" s="102">
        <f t="shared" si="1"/>
        <v>1.5</v>
      </c>
      <c r="G21" s="68"/>
      <c r="H21" s="68">
        <v>1.5</v>
      </c>
      <c r="I21" s="108"/>
      <c r="J21" s="107"/>
      <c r="K21" s="108"/>
    </row>
    <row r="22" ht="30.75" customHeight="1" spans="1:11">
      <c r="A22" s="104" t="s">
        <v>94</v>
      </c>
      <c r="B22" s="101" t="s">
        <v>95</v>
      </c>
      <c r="C22" s="102">
        <f t="shared" si="0"/>
        <v>112.56</v>
      </c>
      <c r="D22" s="102"/>
      <c r="E22" s="102">
        <v>112.56</v>
      </c>
      <c r="F22" s="102"/>
      <c r="G22" s="68">
        <v>0</v>
      </c>
      <c r="H22" s="68"/>
      <c r="I22" s="108"/>
      <c r="J22" s="107"/>
      <c r="K22" s="108"/>
    </row>
    <row r="23" ht="30.75" customHeight="1" spans="1:11">
      <c r="A23" s="104" t="s">
        <v>96</v>
      </c>
      <c r="B23" s="101" t="s">
        <v>97</v>
      </c>
      <c r="C23" s="102">
        <f t="shared" si="0"/>
        <v>112.56</v>
      </c>
      <c r="D23" s="102"/>
      <c r="E23" s="102">
        <v>112.56</v>
      </c>
      <c r="F23" s="102"/>
      <c r="G23" s="68"/>
      <c r="H23" s="68"/>
      <c r="I23" s="108"/>
      <c r="J23" s="107"/>
      <c r="K23" s="108"/>
    </row>
    <row r="24" ht="30.75" customHeight="1" spans="1:11">
      <c r="A24" s="100" t="s">
        <v>67</v>
      </c>
      <c r="B24" s="101" t="s">
        <v>68</v>
      </c>
      <c r="C24" s="102">
        <f t="shared" si="0"/>
        <v>53.33</v>
      </c>
      <c r="D24" s="102">
        <v>53.33</v>
      </c>
      <c r="E24" s="102"/>
      <c r="F24" s="102">
        <f t="shared" ref="F24:F32" si="3">SUM(G24:H24)</f>
        <v>57.95</v>
      </c>
      <c r="G24" s="68">
        <v>57.95</v>
      </c>
      <c r="H24" s="68"/>
      <c r="I24" s="108"/>
      <c r="J24" s="107">
        <f t="shared" ref="J24:J32" si="4">(G24-D24)/D24*100%</f>
        <v>0.0866304144009001</v>
      </c>
      <c r="K24" s="108"/>
    </row>
    <row r="25" ht="30.75" customHeight="1" spans="1:11">
      <c r="A25" s="100" t="s">
        <v>69</v>
      </c>
      <c r="B25" s="101" t="s">
        <v>70</v>
      </c>
      <c r="C25" s="102">
        <f t="shared" si="0"/>
        <v>53.32</v>
      </c>
      <c r="D25" s="102">
        <v>53.32</v>
      </c>
      <c r="E25" s="102"/>
      <c r="F25" s="102">
        <f t="shared" si="3"/>
        <v>57.95</v>
      </c>
      <c r="G25" s="68">
        <v>57.95</v>
      </c>
      <c r="H25" s="68"/>
      <c r="I25" s="108"/>
      <c r="J25" s="107">
        <f t="shared" si="4"/>
        <v>0.0868342085521381</v>
      </c>
      <c r="K25" s="108"/>
    </row>
    <row r="26" ht="30.75" customHeight="1" spans="1:11">
      <c r="A26" s="100" t="s">
        <v>69</v>
      </c>
      <c r="B26" s="101" t="s">
        <v>52</v>
      </c>
      <c r="C26" s="102">
        <f t="shared" si="0"/>
        <v>0.32</v>
      </c>
      <c r="D26" s="102">
        <v>0.32</v>
      </c>
      <c r="E26" s="102"/>
      <c r="F26" s="102">
        <f t="shared" si="3"/>
        <v>0.36</v>
      </c>
      <c r="G26" s="68">
        <v>0.36</v>
      </c>
      <c r="H26" s="68"/>
      <c r="I26" s="108"/>
      <c r="J26" s="107">
        <f t="shared" si="4"/>
        <v>0.125</v>
      </c>
      <c r="K26" s="108"/>
    </row>
    <row r="27" ht="30.75" customHeight="1" spans="1:11">
      <c r="A27" s="100" t="s">
        <v>69</v>
      </c>
      <c r="B27" s="101" t="s">
        <v>53</v>
      </c>
      <c r="C27" s="102">
        <f t="shared" si="0"/>
        <v>53</v>
      </c>
      <c r="D27" s="102">
        <v>53</v>
      </c>
      <c r="E27" s="102"/>
      <c r="F27" s="102">
        <f t="shared" si="3"/>
        <v>57.59</v>
      </c>
      <c r="G27" s="68">
        <v>57.59</v>
      </c>
      <c r="H27" s="68"/>
      <c r="I27" s="108"/>
      <c r="J27" s="107">
        <f t="shared" si="4"/>
        <v>0.0866037735849057</v>
      </c>
      <c r="K27" s="108"/>
    </row>
    <row r="28" ht="30.75" customHeight="1" spans="1:11">
      <c r="A28" s="100" t="s">
        <v>71</v>
      </c>
      <c r="B28" s="101" t="s">
        <v>72</v>
      </c>
      <c r="C28" s="102">
        <f t="shared" si="0"/>
        <v>0.43</v>
      </c>
      <c r="D28" s="102">
        <v>0.43</v>
      </c>
      <c r="E28" s="102"/>
      <c r="F28" s="102">
        <f t="shared" si="3"/>
        <v>0.67</v>
      </c>
      <c r="G28" s="68">
        <v>0.67</v>
      </c>
      <c r="H28" s="68"/>
      <c r="I28" s="108"/>
      <c r="J28" s="107">
        <f t="shared" si="4"/>
        <v>0.558139534883721</v>
      </c>
      <c r="K28" s="108"/>
    </row>
    <row r="29" ht="30.75" customHeight="1" spans="1:11">
      <c r="A29" s="100" t="s">
        <v>73</v>
      </c>
      <c r="B29" s="101" t="s">
        <v>74</v>
      </c>
      <c r="C29" s="102">
        <f t="shared" si="0"/>
        <v>0.43</v>
      </c>
      <c r="D29" s="102">
        <v>0.43</v>
      </c>
      <c r="E29" s="102"/>
      <c r="F29" s="102">
        <f t="shared" si="3"/>
        <v>0.67</v>
      </c>
      <c r="G29" s="68">
        <v>0.67</v>
      </c>
      <c r="H29" s="68"/>
      <c r="I29" s="108"/>
      <c r="J29" s="107">
        <f t="shared" si="4"/>
        <v>0.558139534883721</v>
      </c>
      <c r="K29" s="108"/>
    </row>
    <row r="30" ht="30.75" customHeight="1" spans="1:11">
      <c r="A30" s="100" t="s">
        <v>75</v>
      </c>
      <c r="B30" s="101" t="s">
        <v>76</v>
      </c>
      <c r="C30" s="102">
        <f t="shared" si="0"/>
        <v>0.43</v>
      </c>
      <c r="D30" s="102">
        <v>0.43</v>
      </c>
      <c r="E30" s="102"/>
      <c r="F30" s="102">
        <f t="shared" si="3"/>
        <v>0.67</v>
      </c>
      <c r="G30" s="68">
        <v>0.67</v>
      </c>
      <c r="H30" s="68"/>
      <c r="I30" s="108"/>
      <c r="J30" s="107">
        <f t="shared" si="4"/>
        <v>0.558139534883721</v>
      </c>
      <c r="K30" s="108"/>
    </row>
    <row r="31" ht="30.75" customHeight="1" spans="1:11">
      <c r="A31" s="100" t="s">
        <v>75</v>
      </c>
      <c r="B31" s="101" t="s">
        <v>52</v>
      </c>
      <c r="C31" s="102">
        <f t="shared" si="0"/>
        <v>0.43</v>
      </c>
      <c r="D31" s="102">
        <v>0.43</v>
      </c>
      <c r="E31" s="102"/>
      <c r="F31" s="102">
        <f t="shared" si="3"/>
        <v>0.67</v>
      </c>
      <c r="G31" s="68">
        <v>0.67</v>
      </c>
      <c r="H31" s="68"/>
      <c r="I31" s="108"/>
      <c r="J31" s="107">
        <f t="shared" si="4"/>
        <v>0.558139534883721</v>
      </c>
      <c r="K31" s="108"/>
    </row>
    <row r="32" ht="30.75" customHeight="1" spans="1:11">
      <c r="A32" s="105" t="s">
        <v>98</v>
      </c>
      <c r="B32" s="106"/>
      <c r="C32" s="102">
        <f>C7+C14+C28</f>
        <v>1422.99</v>
      </c>
      <c r="D32" s="102">
        <f>D7+D14+D28</f>
        <v>1310.43</v>
      </c>
      <c r="E32" s="102">
        <f>E7+E14+E28</f>
        <v>112.56</v>
      </c>
      <c r="F32" s="102">
        <f t="shared" si="3"/>
        <v>1232.82</v>
      </c>
      <c r="G32" s="102">
        <f>G7+G14+G28</f>
        <v>1168.17</v>
      </c>
      <c r="H32" s="102">
        <f>H7+H14+H28</f>
        <v>64.65</v>
      </c>
      <c r="I32" s="108">
        <f>(F32-C32)/C32*100%</f>
        <v>-0.133641135918032</v>
      </c>
      <c r="J32" s="108">
        <f t="shared" si="4"/>
        <v>-0.108559785719191</v>
      </c>
      <c r="K32" s="108">
        <f>(H32-E32)/E32*100%</f>
        <v>-0.425639658848614</v>
      </c>
    </row>
  </sheetData>
  <mergeCells count="7">
    <mergeCell ref="A3:K3"/>
    <mergeCell ref="J4:K4"/>
    <mergeCell ref="A5:B5"/>
    <mergeCell ref="C5:E5"/>
    <mergeCell ref="F5:H5"/>
    <mergeCell ref="I5:K5"/>
    <mergeCell ref="A32:B32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B15" sqref="B15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1" t="s">
        <v>99</v>
      </c>
      <c r="B1" s="92"/>
      <c r="C1" s="92"/>
    </row>
    <row r="2" ht="44.25" customHeight="1" spans="1:5">
      <c r="A2" s="93" t="s">
        <v>100</v>
      </c>
      <c r="B2" s="93"/>
      <c r="C2" s="93"/>
      <c r="D2" s="94"/>
      <c r="E2" s="94"/>
    </row>
    <row r="3" ht="20.25" customHeight="1" spans="3:3">
      <c r="C3" s="95" t="s">
        <v>2</v>
      </c>
    </row>
    <row r="4" ht="22.5" customHeight="1" spans="1:3">
      <c r="A4" s="96" t="s">
        <v>101</v>
      </c>
      <c r="B4" s="96" t="s">
        <v>6</v>
      </c>
      <c r="C4" s="96" t="s">
        <v>102</v>
      </c>
    </row>
    <row r="5" ht="22.5" customHeight="1" spans="1:3">
      <c r="A5" s="97" t="s">
        <v>103</v>
      </c>
      <c r="B5" s="97">
        <f>SUM(B6:B16)</f>
        <v>1168.16</v>
      </c>
      <c r="C5" s="97"/>
    </row>
    <row r="6" ht="22.5" customHeight="1" spans="1:3">
      <c r="A6" s="97" t="s">
        <v>104</v>
      </c>
      <c r="B6" s="97">
        <v>557.5</v>
      </c>
      <c r="C6" s="97"/>
    </row>
    <row r="7" ht="22.5" customHeight="1" spans="1:3">
      <c r="A7" s="97" t="s">
        <v>105</v>
      </c>
      <c r="B7" s="97">
        <v>19.75</v>
      </c>
      <c r="C7" s="97"/>
    </row>
    <row r="8" ht="22.5" customHeight="1" spans="1:3">
      <c r="A8" s="97" t="s">
        <v>106</v>
      </c>
      <c r="B8" s="97">
        <v>0.26</v>
      </c>
      <c r="C8" s="97"/>
    </row>
    <row r="9" ht="22.5" customHeight="1" spans="1:3">
      <c r="A9" s="97" t="s">
        <v>107</v>
      </c>
      <c r="B9" s="97">
        <v>317.46</v>
      </c>
      <c r="C9" s="97"/>
    </row>
    <row r="10" ht="22.5" customHeight="1" spans="1:3">
      <c r="A10" s="97" t="s">
        <v>108</v>
      </c>
      <c r="B10" s="97">
        <v>142.64</v>
      </c>
      <c r="C10" s="97"/>
    </row>
    <row r="11" ht="22.5" customHeight="1" spans="1:3">
      <c r="A11" s="97" t="s">
        <v>109</v>
      </c>
      <c r="B11" s="97">
        <v>70.88</v>
      </c>
      <c r="C11" s="97"/>
    </row>
    <row r="12" ht="22.5" customHeight="1" spans="1:3">
      <c r="A12" s="97" t="s">
        <v>110</v>
      </c>
      <c r="B12" s="97">
        <v>57.95</v>
      </c>
      <c r="C12" s="97"/>
    </row>
    <row r="13" ht="22.5" customHeight="1" spans="1:3">
      <c r="A13" s="97" t="s">
        <v>111</v>
      </c>
      <c r="B13" s="97"/>
      <c r="C13" s="97"/>
    </row>
    <row r="14" ht="22.5" customHeight="1" spans="1:3">
      <c r="A14" s="97" t="s">
        <v>112</v>
      </c>
      <c r="B14" s="97">
        <v>1.05</v>
      </c>
      <c r="C14" s="97"/>
    </row>
    <row r="15" ht="22.5" customHeight="1" spans="1:3">
      <c r="A15" s="97" t="s">
        <v>76</v>
      </c>
      <c r="B15" s="97">
        <v>0.67</v>
      </c>
      <c r="C15" s="97"/>
    </row>
    <row r="16" ht="22.5" customHeight="1" spans="1:3">
      <c r="A16" s="97" t="s">
        <v>113</v>
      </c>
      <c r="B16" s="97"/>
      <c r="C16" s="97"/>
    </row>
    <row r="17" ht="22.5" customHeight="1" spans="1:3">
      <c r="A17" s="97" t="s">
        <v>114</v>
      </c>
      <c r="B17" s="97">
        <f>SUM(B18:B44)</f>
        <v>61.4</v>
      </c>
      <c r="C17" s="97"/>
    </row>
    <row r="18" ht="22.5" customHeight="1" spans="1:3">
      <c r="A18" s="97" t="s">
        <v>115</v>
      </c>
      <c r="B18" s="97"/>
      <c r="C18" s="97"/>
    </row>
    <row r="19" ht="22.5" customHeight="1" spans="1:3">
      <c r="A19" s="97" t="s">
        <v>116</v>
      </c>
      <c r="B19" s="97"/>
      <c r="C19" s="97"/>
    </row>
    <row r="20" ht="22.5" customHeight="1" spans="1:3">
      <c r="A20" s="97" t="s">
        <v>117</v>
      </c>
      <c r="B20" s="97"/>
      <c r="C20" s="97"/>
    </row>
    <row r="21" ht="22.5" customHeight="1" spans="1:3">
      <c r="A21" s="97" t="s">
        <v>118</v>
      </c>
      <c r="B21" s="97"/>
      <c r="C21" s="97"/>
    </row>
    <row r="22" ht="22.5" customHeight="1" spans="1:3">
      <c r="A22" s="97" t="s">
        <v>119</v>
      </c>
      <c r="B22" s="97"/>
      <c r="C22" s="97"/>
    </row>
    <row r="23" ht="22.5" customHeight="1" spans="1:3">
      <c r="A23" s="97" t="s">
        <v>120</v>
      </c>
      <c r="B23" s="97">
        <v>21.9</v>
      </c>
      <c r="C23" s="97"/>
    </row>
    <row r="24" ht="22.5" customHeight="1" spans="1:3">
      <c r="A24" s="97" t="s">
        <v>121</v>
      </c>
      <c r="B24" s="97"/>
      <c r="C24" s="97"/>
    </row>
    <row r="25" ht="22.5" customHeight="1" spans="1:3">
      <c r="A25" s="97" t="s">
        <v>122</v>
      </c>
      <c r="B25" s="97">
        <v>38</v>
      </c>
      <c r="C25" s="97"/>
    </row>
    <row r="26" ht="22.5" customHeight="1" spans="1:3">
      <c r="A26" s="97" t="s">
        <v>123</v>
      </c>
      <c r="B26" s="97"/>
      <c r="C26" s="97"/>
    </row>
    <row r="27" ht="22.5" customHeight="1" spans="1:3">
      <c r="A27" s="97" t="s">
        <v>124</v>
      </c>
      <c r="B27" s="97"/>
      <c r="C27" s="97"/>
    </row>
    <row r="28" ht="22.5" customHeight="1" spans="1:3">
      <c r="A28" s="97" t="s">
        <v>125</v>
      </c>
      <c r="B28" s="97"/>
      <c r="C28" s="97"/>
    </row>
    <row r="29" ht="22.5" customHeight="1" spans="1:3">
      <c r="A29" s="97" t="s">
        <v>126</v>
      </c>
      <c r="B29" s="97">
        <v>1.5</v>
      </c>
      <c r="C29" s="97"/>
    </row>
    <row r="30" ht="22.5" customHeight="1" spans="1:3">
      <c r="A30" s="97" t="s">
        <v>127</v>
      </c>
      <c r="B30" s="97"/>
      <c r="C30" s="97"/>
    </row>
    <row r="31" ht="22.5" customHeight="1" spans="1:3">
      <c r="A31" s="97" t="s">
        <v>128</v>
      </c>
      <c r="B31" s="97"/>
      <c r="C31" s="97"/>
    </row>
    <row r="32" ht="22.5" customHeight="1" spans="1:3">
      <c r="A32" s="97" t="s">
        <v>129</v>
      </c>
      <c r="B32" s="97"/>
      <c r="C32" s="97"/>
    </row>
    <row r="33" ht="22.5" customHeight="1" spans="1:3">
      <c r="A33" s="97" t="s">
        <v>130</v>
      </c>
      <c r="B33" s="97"/>
      <c r="C33" s="97"/>
    </row>
    <row r="34" ht="22.5" customHeight="1" spans="1:3">
      <c r="A34" s="97" t="s">
        <v>131</v>
      </c>
      <c r="B34" s="97"/>
      <c r="C34" s="97"/>
    </row>
    <row r="35" ht="22.5" customHeight="1" spans="1:3">
      <c r="A35" s="97" t="s">
        <v>132</v>
      </c>
      <c r="B35" s="97"/>
      <c r="C35" s="97"/>
    </row>
    <row r="36" ht="22.5" customHeight="1" spans="1:3">
      <c r="A36" s="97" t="s">
        <v>133</v>
      </c>
      <c r="B36" s="97"/>
      <c r="C36" s="97"/>
    </row>
    <row r="37" ht="22.5" customHeight="1" spans="1:3">
      <c r="A37" s="97" t="s">
        <v>134</v>
      </c>
      <c r="B37" s="97"/>
      <c r="C37" s="97"/>
    </row>
    <row r="38" ht="22.5" customHeight="1" spans="1:3">
      <c r="A38" s="97" t="s">
        <v>135</v>
      </c>
      <c r="B38" s="97"/>
      <c r="C38" s="97"/>
    </row>
    <row r="39" ht="22.5" customHeight="1" spans="1:3">
      <c r="A39" s="97" t="s">
        <v>136</v>
      </c>
      <c r="B39" s="97"/>
      <c r="C39" s="97"/>
    </row>
    <row r="40" ht="22.5" customHeight="1" spans="1:3">
      <c r="A40" s="97" t="s">
        <v>137</v>
      </c>
      <c r="B40" s="97"/>
      <c r="C40" s="97"/>
    </row>
    <row r="41" ht="22.5" customHeight="1" spans="1:3">
      <c r="A41" s="97" t="s">
        <v>138</v>
      </c>
      <c r="B41" s="97"/>
      <c r="C41" s="97"/>
    </row>
    <row r="42" ht="22.5" customHeight="1" spans="1:3">
      <c r="A42" s="97" t="s">
        <v>139</v>
      </c>
      <c r="B42" s="97"/>
      <c r="C42" s="97"/>
    </row>
    <row r="43" ht="22.5" customHeight="1" spans="1:3">
      <c r="A43" s="97" t="s">
        <v>140</v>
      </c>
      <c r="B43" s="97"/>
      <c r="C43" s="97"/>
    </row>
    <row r="44" ht="22.5" customHeight="1" spans="1:3">
      <c r="A44" s="98" t="s">
        <v>141</v>
      </c>
      <c r="B44" s="97"/>
      <c r="C44" s="97"/>
    </row>
    <row r="45" ht="22.5" customHeight="1" spans="1:3">
      <c r="A45" s="97" t="s">
        <v>142</v>
      </c>
      <c r="B45" s="97">
        <f>SUM(B46:B56)</f>
        <v>3.25</v>
      </c>
      <c r="C45" s="97"/>
    </row>
    <row r="46" ht="22.5" customHeight="1" spans="1:3">
      <c r="A46" s="97" t="s">
        <v>143</v>
      </c>
      <c r="B46" s="97"/>
      <c r="C46" s="97"/>
    </row>
    <row r="47" ht="22.5" customHeight="1" spans="1:3">
      <c r="A47" s="97" t="s">
        <v>144</v>
      </c>
      <c r="B47" s="97"/>
      <c r="C47" s="97"/>
    </row>
    <row r="48" ht="22.5" customHeight="1" spans="1:3">
      <c r="A48" s="97" t="s">
        <v>145</v>
      </c>
      <c r="B48" s="97"/>
      <c r="C48" s="97"/>
    </row>
    <row r="49" ht="22.5" customHeight="1" spans="1:3">
      <c r="A49" s="97" t="s">
        <v>146</v>
      </c>
      <c r="B49" s="97"/>
      <c r="C49" s="97"/>
    </row>
    <row r="50" ht="22.5" customHeight="1" spans="1:3">
      <c r="A50" s="97" t="s">
        <v>147</v>
      </c>
      <c r="B50" s="97">
        <v>3.25</v>
      </c>
      <c r="C50" s="97"/>
    </row>
    <row r="51" ht="22.5" customHeight="1" spans="1:3">
      <c r="A51" s="97" t="s">
        <v>148</v>
      </c>
      <c r="B51" s="97"/>
      <c r="C51" s="97"/>
    </row>
    <row r="52" ht="22.5" customHeight="1" spans="1:3">
      <c r="A52" s="97" t="s">
        <v>149</v>
      </c>
      <c r="B52" s="97"/>
      <c r="C52" s="97"/>
    </row>
    <row r="53" ht="22.5" customHeight="1" spans="1:3">
      <c r="A53" s="97" t="s">
        <v>150</v>
      </c>
      <c r="B53" s="97"/>
      <c r="C53" s="97"/>
    </row>
    <row r="54" ht="22.5" customHeight="1" spans="1:3">
      <c r="A54" s="97" t="s">
        <v>151</v>
      </c>
      <c r="B54" s="97"/>
      <c r="C54" s="97"/>
    </row>
    <row r="55" ht="22.5" customHeight="1" spans="1:3">
      <c r="A55" s="97" t="s">
        <v>152</v>
      </c>
      <c r="B55" s="97"/>
      <c r="C55" s="97"/>
    </row>
    <row r="56" ht="22.5" customHeight="1" spans="1:3">
      <c r="A56" s="97" t="s">
        <v>153</v>
      </c>
      <c r="B56" s="97"/>
      <c r="C56" s="97"/>
    </row>
    <row r="57" ht="22.5" customHeight="1" spans="1:3">
      <c r="A57" s="96" t="s">
        <v>98</v>
      </c>
      <c r="B57" s="97">
        <f>SUM(B5,B17,B45)</f>
        <v>1232.81</v>
      </c>
      <c r="C57" s="97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7" t="s">
        <v>154</v>
      </c>
    </row>
    <row r="2" ht="19.5" customHeight="1" spans="1:2">
      <c r="A2" s="79"/>
      <c r="B2" s="80"/>
    </row>
    <row r="3" ht="30" customHeight="1" spans="1:2">
      <c r="A3" s="81" t="s">
        <v>155</v>
      </c>
      <c r="B3" s="81"/>
    </row>
    <row r="4" ht="16.5" customHeight="1" spans="1:2">
      <c r="A4" s="82"/>
      <c r="B4" s="83" t="s">
        <v>2</v>
      </c>
    </row>
    <row r="5" ht="38.25" customHeight="1" spans="1:2">
      <c r="A5" s="84" t="s">
        <v>5</v>
      </c>
      <c r="B5" s="84" t="s">
        <v>91</v>
      </c>
    </row>
    <row r="6" ht="38.25" customHeight="1" spans="1:2">
      <c r="A6" s="85" t="s">
        <v>156</v>
      </c>
      <c r="B6" s="72"/>
    </row>
    <row r="7" ht="38.25" customHeight="1" spans="1:2">
      <c r="A7" s="72" t="s">
        <v>157</v>
      </c>
      <c r="B7" s="72"/>
    </row>
    <row r="8" ht="38.25" customHeight="1" spans="1:2">
      <c r="A8" s="72" t="s">
        <v>158</v>
      </c>
      <c r="B8" s="72"/>
    </row>
    <row r="9" ht="38.25" customHeight="1" spans="1:2">
      <c r="A9" s="86" t="s">
        <v>159</v>
      </c>
      <c r="B9" s="86"/>
    </row>
    <row r="10" ht="38.25" customHeight="1" spans="1:2">
      <c r="A10" s="87" t="s">
        <v>160</v>
      </c>
      <c r="B10" s="86"/>
    </row>
    <row r="11" ht="38.25" customHeight="1" spans="1:2">
      <c r="A11" s="88" t="s">
        <v>161</v>
      </c>
      <c r="B11" s="89"/>
    </row>
    <row r="12" ht="91.5" customHeight="1" spans="1:2">
      <c r="A12" s="90" t="s">
        <v>162</v>
      </c>
      <c r="B12" s="90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E13" sqref="E13"/>
    </sheetView>
  </sheetViews>
  <sheetFormatPr defaultColWidth="6.875" defaultRowHeight="11.25"/>
  <cols>
    <col min="1" max="1" width="18.125" style="65" customWidth="1"/>
    <col min="2" max="2" width="15.375" style="65" customWidth="1"/>
    <col min="3" max="11" width="9.875" style="65" customWidth="1"/>
    <col min="12" max="16384" width="6.875" style="65"/>
  </cols>
  <sheetData>
    <row r="1" ht="16.5" customHeight="1" spans="1:11">
      <c r="A1" s="44" t="s">
        <v>163</v>
      </c>
      <c r="B1" s="45"/>
      <c r="C1" s="45"/>
      <c r="D1" s="45"/>
      <c r="E1" s="45"/>
      <c r="F1" s="45"/>
      <c r="G1" s="45"/>
      <c r="H1" s="45"/>
      <c r="I1" s="45"/>
      <c r="J1" s="75"/>
      <c r="K1" s="75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5"/>
      <c r="K2" s="75"/>
    </row>
    <row r="3" ht="29.25" customHeight="1" spans="1:11">
      <c r="A3" s="66" t="s">
        <v>164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6.25" customHeight="1" spans="1:11">
      <c r="A4" s="67"/>
      <c r="B4" s="67"/>
      <c r="C4" s="67"/>
      <c r="D4" s="67"/>
      <c r="E4" s="67"/>
      <c r="F4" s="67"/>
      <c r="G4" s="67"/>
      <c r="H4" s="67"/>
      <c r="I4" s="67"/>
      <c r="J4" s="76" t="s">
        <v>2</v>
      </c>
      <c r="K4" s="76"/>
    </row>
    <row r="5" ht="26.25" customHeight="1" spans="1:11">
      <c r="A5" s="68" t="s">
        <v>40</v>
      </c>
      <c r="B5" s="68"/>
      <c r="C5" s="68" t="s">
        <v>90</v>
      </c>
      <c r="D5" s="68"/>
      <c r="E5" s="68"/>
      <c r="F5" s="68" t="s">
        <v>91</v>
      </c>
      <c r="G5" s="68"/>
      <c r="H5" s="68"/>
      <c r="I5" s="68" t="s">
        <v>165</v>
      </c>
      <c r="J5" s="68"/>
      <c r="K5" s="68"/>
    </row>
    <row r="6" s="64" customFormat="1" ht="27.75" customHeight="1" spans="1:11">
      <c r="A6" s="68" t="s">
        <v>45</v>
      </c>
      <c r="B6" s="68" t="s">
        <v>46</v>
      </c>
      <c r="C6" s="68" t="s">
        <v>93</v>
      </c>
      <c r="D6" s="68" t="s">
        <v>80</v>
      </c>
      <c r="E6" s="68" t="s">
        <v>81</v>
      </c>
      <c r="F6" s="68" t="s">
        <v>93</v>
      </c>
      <c r="G6" s="68" t="s">
        <v>80</v>
      </c>
      <c r="H6" s="68" t="s">
        <v>81</v>
      </c>
      <c r="I6" s="68" t="s">
        <v>93</v>
      </c>
      <c r="J6" s="68" t="s">
        <v>80</v>
      </c>
      <c r="K6" s="68" t="s">
        <v>81</v>
      </c>
    </row>
    <row r="7" s="64" customFormat="1" ht="30" customHeight="1" spans="1:11">
      <c r="A7" s="69"/>
      <c r="B7" s="70"/>
      <c r="C7" s="70"/>
      <c r="D7" s="70"/>
      <c r="E7" s="70"/>
      <c r="F7" s="70"/>
      <c r="G7" s="70"/>
      <c r="H7" s="70"/>
      <c r="I7" s="70"/>
      <c r="J7" s="77"/>
      <c r="K7" s="77"/>
    </row>
    <row r="8" s="64" customFormat="1" ht="30" customHeight="1" spans="1:11">
      <c r="A8" s="69"/>
      <c r="B8" s="70"/>
      <c r="C8" s="70"/>
      <c r="D8" s="70"/>
      <c r="E8" s="70"/>
      <c r="F8" s="70"/>
      <c r="G8" s="70"/>
      <c r="H8" s="70"/>
      <c r="I8" s="70"/>
      <c r="J8" s="77"/>
      <c r="K8" s="77"/>
    </row>
    <row r="9" s="64" customFormat="1" ht="30" customHeight="1" spans="1:11">
      <c r="A9" s="69"/>
      <c r="B9" s="70"/>
      <c r="C9" s="70"/>
      <c r="D9" s="70"/>
      <c r="E9" s="70"/>
      <c r="F9" s="70"/>
      <c r="G9" s="70"/>
      <c r="H9" s="70"/>
      <c r="I9" s="70"/>
      <c r="J9" s="77"/>
      <c r="K9" s="77"/>
    </row>
    <row r="10" s="64" customFormat="1" ht="30" customHeight="1" spans="1:11">
      <c r="A10" s="69"/>
      <c r="B10" s="70"/>
      <c r="C10" s="70"/>
      <c r="D10" s="70"/>
      <c r="E10" s="70"/>
      <c r="F10" s="70"/>
      <c r="G10" s="70"/>
      <c r="H10" s="70"/>
      <c r="I10" s="70"/>
      <c r="J10" s="77"/>
      <c r="K10" s="77"/>
    </row>
    <row r="11" customFormat="1" ht="30" customHeight="1" spans="1:11">
      <c r="A11" s="69"/>
      <c r="B11" s="71"/>
      <c r="C11" s="71"/>
      <c r="D11" s="71"/>
      <c r="E11" s="71"/>
      <c r="F11" s="71"/>
      <c r="G11" s="71"/>
      <c r="H11" s="71"/>
      <c r="I11" s="71"/>
      <c r="J11" s="78"/>
      <c r="K11" s="78"/>
    </row>
    <row r="12" customFormat="1" ht="30" customHeight="1" spans="1:11">
      <c r="A12" s="69"/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customFormat="1" ht="30" customHeight="1" spans="1:11">
      <c r="A13" s="69"/>
      <c r="B13" s="70"/>
      <c r="C13" s="70"/>
      <c r="D13" s="70"/>
      <c r="E13" s="70"/>
      <c r="F13" s="70"/>
      <c r="G13" s="70"/>
      <c r="H13" s="70"/>
      <c r="I13" s="70"/>
      <c r="J13" s="72"/>
      <c r="K13" s="72"/>
    </row>
    <row r="14" ht="30" customHeight="1" spans="1:11">
      <c r="A14" s="69"/>
      <c r="B14" s="72"/>
      <c r="C14" s="72"/>
      <c r="D14" s="72"/>
      <c r="E14" s="72"/>
      <c r="F14" s="72"/>
      <c r="G14" s="72"/>
      <c r="H14" s="72"/>
      <c r="I14" s="70"/>
      <c r="J14" s="72"/>
      <c r="K14" s="72"/>
    </row>
    <row r="15" ht="30" customHeight="1" spans="1:11">
      <c r="A15" s="69"/>
      <c r="B15" s="70"/>
      <c r="C15" s="70"/>
      <c r="D15" s="70"/>
      <c r="E15" s="70"/>
      <c r="F15" s="70"/>
      <c r="G15" s="70"/>
      <c r="H15" s="70"/>
      <c r="I15" s="70"/>
      <c r="J15" s="72"/>
      <c r="K15" s="72"/>
    </row>
    <row r="16" ht="30" customHeight="1" spans="1:11">
      <c r="A16" s="69"/>
      <c r="B16" s="70"/>
      <c r="C16" s="70"/>
      <c r="D16" s="70"/>
      <c r="E16" s="70"/>
      <c r="F16" s="70"/>
      <c r="G16" s="70"/>
      <c r="H16" s="70"/>
      <c r="I16" s="70"/>
      <c r="J16" s="72"/>
      <c r="K16" s="72"/>
    </row>
    <row r="17" ht="30" customHeight="1" spans="1:11">
      <c r="A17" s="73" t="s">
        <v>77</v>
      </c>
      <c r="B17" s="74"/>
      <c r="C17" s="70"/>
      <c r="D17" s="70"/>
      <c r="E17" s="70"/>
      <c r="F17" s="70"/>
      <c r="G17" s="70"/>
      <c r="H17" s="70"/>
      <c r="I17" s="70"/>
      <c r="J17" s="72"/>
      <c r="K17" s="72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workbookViewId="0">
      <selection activeCell="J13" sqref="J13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166</v>
      </c>
      <c r="B1" s="45"/>
      <c r="C1" s="45"/>
      <c r="D1" s="45"/>
      <c r="E1" s="45"/>
      <c r="F1" s="45"/>
    </row>
    <row r="2" ht="22.5" spans="1:8">
      <c r="A2" s="46" t="s">
        <v>167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168</v>
      </c>
      <c r="B4" s="51" t="s">
        <v>169</v>
      </c>
      <c r="C4" s="52" t="s">
        <v>170</v>
      </c>
      <c r="D4" s="52"/>
      <c r="E4" s="53" t="s">
        <v>171</v>
      </c>
      <c r="F4" s="10" t="s">
        <v>172</v>
      </c>
      <c r="G4" s="53" t="s">
        <v>173</v>
      </c>
      <c r="H4" s="53" t="s">
        <v>174</v>
      </c>
    </row>
    <row r="5" ht="21" customHeight="1" spans="1:8">
      <c r="A5" s="50"/>
      <c r="B5" s="51"/>
      <c r="C5" s="10" t="s">
        <v>175</v>
      </c>
      <c r="D5" s="10" t="s">
        <v>176</v>
      </c>
      <c r="E5" s="53"/>
      <c r="F5" s="10"/>
      <c r="G5" s="53"/>
      <c r="H5" s="53"/>
    </row>
    <row r="6" ht="21" customHeight="1" spans="1:8">
      <c r="A6" s="54"/>
      <c r="B6" s="51"/>
      <c r="C6" s="10"/>
      <c r="D6" s="10"/>
      <c r="E6" s="55"/>
      <c r="F6" s="56"/>
      <c r="G6" s="53"/>
      <c r="H6" s="53"/>
    </row>
    <row r="7" ht="21" customHeight="1" spans="1:8">
      <c r="A7" s="54"/>
      <c r="B7" s="51"/>
      <c r="C7" s="10"/>
      <c r="D7" s="10"/>
      <c r="E7" s="55"/>
      <c r="F7" s="57"/>
      <c r="G7" s="53"/>
      <c r="H7" s="53"/>
    </row>
    <row r="8" ht="21" customHeight="1" spans="1:8">
      <c r="A8" s="54"/>
      <c r="B8" s="51"/>
      <c r="C8" s="10"/>
      <c r="D8" s="10"/>
      <c r="E8" s="55"/>
      <c r="F8" s="57"/>
      <c r="G8" s="53"/>
      <c r="H8" s="53"/>
    </row>
    <row r="9" ht="21" customHeight="1" spans="1:8">
      <c r="A9" s="54"/>
      <c r="B9" s="51"/>
      <c r="C9" s="10"/>
      <c r="D9" s="10"/>
      <c r="E9" s="55"/>
      <c r="F9" s="57"/>
      <c r="G9" s="53"/>
      <c r="H9" s="53"/>
    </row>
    <row r="10" ht="21" customHeight="1" spans="1:8">
      <c r="A10" s="54"/>
      <c r="B10" s="51"/>
      <c r="C10" s="10"/>
      <c r="D10" s="10"/>
      <c r="E10" s="55"/>
      <c r="F10" s="57"/>
      <c r="G10" s="53"/>
      <c r="H10" s="53"/>
    </row>
    <row r="11" ht="21" customHeight="1" spans="1:8">
      <c r="A11" s="54"/>
      <c r="B11" s="51"/>
      <c r="C11" s="10"/>
      <c r="D11" s="10"/>
      <c r="E11" s="55"/>
      <c r="F11" s="57"/>
      <c r="G11" s="53"/>
      <c r="H11" s="53"/>
    </row>
    <row r="12" ht="21" customHeight="1" spans="1:8">
      <c r="A12" s="54"/>
      <c r="B12" s="51"/>
      <c r="C12" s="10"/>
      <c r="D12" s="10"/>
      <c r="E12" s="55"/>
      <c r="F12" s="56"/>
      <c r="G12" s="53"/>
      <c r="H12" s="53"/>
    </row>
    <row r="13" ht="21" customHeight="1" spans="1:8">
      <c r="A13" s="54"/>
      <c r="B13" s="51"/>
      <c r="C13" s="10"/>
      <c r="D13" s="10"/>
      <c r="E13" s="55"/>
      <c r="F13" s="57"/>
      <c r="G13" s="53"/>
      <c r="H13" s="53"/>
    </row>
    <row r="14" ht="21" customHeight="1" spans="1:8">
      <c r="A14" s="54"/>
      <c r="B14" s="51"/>
      <c r="C14" s="10"/>
      <c r="D14" s="10"/>
      <c r="E14" s="55"/>
      <c r="F14" s="57"/>
      <c r="G14" s="53"/>
      <c r="H14" s="53"/>
    </row>
    <row r="15" ht="21" customHeight="1" spans="1:8">
      <c r="A15" s="54"/>
      <c r="B15" s="51"/>
      <c r="C15" s="10"/>
      <c r="D15" s="10"/>
      <c r="E15" s="55"/>
      <c r="F15" s="57"/>
      <c r="G15" s="53"/>
      <c r="H15" s="53"/>
    </row>
    <row r="16" ht="21" customHeight="1" spans="1:8">
      <c r="A16" s="54"/>
      <c r="B16" s="10"/>
      <c r="C16" s="10"/>
      <c r="D16" s="10"/>
      <c r="E16" s="58"/>
      <c r="F16" s="59"/>
      <c r="G16" s="59"/>
      <c r="H16" s="59"/>
    </row>
    <row r="17" ht="27.75" customHeight="1" spans="1:8">
      <c r="A17" s="60"/>
      <c r="B17" s="61"/>
      <c r="C17" s="61"/>
      <c r="D17" s="61"/>
      <c r="E17" s="62"/>
      <c r="F17" s="63"/>
      <c r="G17" s="63"/>
      <c r="H17" s="63"/>
    </row>
    <row r="18" ht="27.75" customHeight="1" spans="1:8">
      <c r="A18" s="60"/>
      <c r="B18" s="61"/>
      <c r="C18" s="61"/>
      <c r="D18" s="61"/>
      <c r="E18" s="62"/>
      <c r="F18" s="63"/>
      <c r="G18" s="63"/>
      <c r="H18" s="63"/>
    </row>
    <row r="19" ht="27.75" customHeight="1" spans="1:8">
      <c r="A19" s="60"/>
      <c r="B19" s="61"/>
      <c r="C19" s="61"/>
      <c r="D19" s="61"/>
      <c r="E19" s="62"/>
      <c r="F19" s="63"/>
      <c r="G19" s="63"/>
      <c r="H19" s="63"/>
    </row>
    <row r="20" ht="27.75" customHeight="1" spans="1:8">
      <c r="A20" s="60"/>
      <c r="B20" s="61"/>
      <c r="C20" s="61"/>
      <c r="D20" s="61"/>
      <c r="E20" s="62"/>
      <c r="F20" s="63"/>
      <c r="G20" s="63"/>
      <c r="H20" s="63"/>
    </row>
    <row r="21" ht="27.75" customHeight="1" spans="1:8">
      <c r="A21" s="60"/>
      <c r="B21" s="61"/>
      <c r="C21" s="61"/>
      <c r="D21" s="61"/>
      <c r="E21" s="62"/>
      <c r="F21" s="63"/>
      <c r="G21" s="63"/>
      <c r="H21" s="63"/>
    </row>
    <row r="22" ht="27.75" customHeight="1" spans="1:8">
      <c r="A22" s="60"/>
      <c r="B22" s="61"/>
      <c r="C22" s="61"/>
      <c r="D22" s="61"/>
      <c r="E22" s="62"/>
      <c r="F22" s="63"/>
      <c r="G22" s="63"/>
      <c r="H22" s="63"/>
    </row>
    <row r="23" ht="27.75" customHeight="1" spans="1:8">
      <c r="A23" s="60"/>
      <c r="B23" s="61"/>
      <c r="C23" s="61"/>
      <c r="D23" s="61"/>
      <c r="E23" s="62"/>
      <c r="F23" s="63"/>
      <c r="G23" s="63"/>
      <c r="H23" s="63"/>
    </row>
    <row r="24" ht="27.75" customHeight="1" spans="1:8">
      <c r="A24" s="60"/>
      <c r="B24" s="61"/>
      <c r="C24" s="61"/>
      <c r="D24" s="61"/>
      <c r="E24" s="62"/>
      <c r="F24" s="63"/>
      <c r="G24" s="63"/>
      <c r="H24" s="63"/>
    </row>
    <row r="25" ht="27.75" customHeight="1" spans="1:8">
      <c r="A25" s="60"/>
      <c r="B25" s="61"/>
      <c r="C25" s="61"/>
      <c r="D25" s="61"/>
      <c r="E25" s="62"/>
      <c r="F25" s="63"/>
      <c r="G25" s="63"/>
      <c r="H25" s="63"/>
    </row>
    <row r="26" ht="27.75" customHeight="1" spans="1:8">
      <c r="A26" s="60"/>
      <c r="B26" s="61"/>
      <c r="C26" s="61"/>
      <c r="D26" s="61"/>
      <c r="E26" s="62"/>
      <c r="F26" s="63"/>
      <c r="G26" s="63"/>
      <c r="H26" s="63"/>
    </row>
    <row r="27" ht="27.75" customHeight="1" spans="1:8">
      <c r="A27" s="60"/>
      <c r="B27" s="61"/>
      <c r="C27" s="61"/>
      <c r="D27" s="61"/>
      <c r="E27" s="62"/>
      <c r="F27" s="63"/>
      <c r="G27" s="63"/>
      <c r="H27" s="63"/>
    </row>
    <row r="28" ht="27.75" customHeight="1" spans="1:8">
      <c r="A28" s="60"/>
      <c r="B28" s="61"/>
      <c r="C28" s="61"/>
      <c r="D28" s="61"/>
      <c r="E28" s="62"/>
      <c r="F28" s="63"/>
      <c r="G28" s="63"/>
      <c r="H28" s="63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2020-05-26T10:47:59Z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