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 firstSheet="1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<sst xmlns="http://schemas.openxmlformats.org/spreadsheetml/2006/main" count="197">
  <si>
    <t>表1</t>
  </si>
  <si>
    <t>孝义市文物旅游开发管理中心2020年部门收支总表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</si>
  <si>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</si>
  <si>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</si>
  <si>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</si>
  <si>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</si>
  <si>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</si>
  <si>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</si>
  <si>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</si>
  <si>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</si>
  <si>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</si>
  <si>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</si>
  <si>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</si>
  <si>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</si>
  <si>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</si>
  <si>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</si>
  <si>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</si>
  <si>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</si>
  <si>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</si>
  <si>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</si>
  <si>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</si>
  <si>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</si>
  <si>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</si>
  <si>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</si>
  <si>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</si>
  <si>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</si>
  <si>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</si>
  <si>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</si>
  <si>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</si>
  <si>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</si>
  <si>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</si>
  <si>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</si>
  <si>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</si>
  <si>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</si>
  <si>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</si>
  <si>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</si>
  <si>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</si>
  <si>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</si>
  <si>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</si>
  <si>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孝义市文物旅游开发管理中心2020年部门收入总表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</si>
  <si>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</si>
  <si>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</si>
  <si>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</si>
  <si>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</si>
  <si>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</si>
  <si>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</si>
  <si>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</si>
  <si>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文化体育与传媒支出</t>
  </si>
  <si>
    <t xml:space="preserve">  20702</t>
  </si>
  <si>
    <t xml:space="preserve">  文物</t>
  </si>
  <si>
    <t xml:space="preserve">    2070299</t>
  </si>
  <si>
    <t xml:space="preserve">    其他文物支出</t>
  </si>
  <si>
    <t>商业服务业等支出</t>
  </si>
  <si>
    <t xml:space="preserve">  21605</t>
  </si>
  <si>
    <t xml:space="preserve">  旅游业管理与服务支出</t>
  </si>
  <si>
    <t xml:space="preserve">    2160504</t>
  </si>
  <si>
    <t xml:space="preserve">    旅游宣传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</si>
  <si>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</si>
  <si>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</si>
  <si>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</si>
  <si>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</si>
  <si>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</si>
  <si>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</si>
  <si>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机关事业单位基本养老保障缴费支出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</si>
  <si>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</si>
  <si>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</si>
  <si>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</si>
  <si>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</si>
  <si>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</si>
  <si>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</si>
  <si>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</si>
  <si>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</si>
  <si>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</si>
  <si>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</si>
  <si>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</si>
  <si>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</si>
  <si>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</si>
  <si>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</si>
  <si>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合      计</t>
  </si>
  <si>
    <t>表3</t>
  </si>
  <si>
    <t>孝义市文物旅游开发管理中心2020年部门支出总表</t>
  </si>
  <si>
    <t>基本支出</t>
  </si>
  <si>
    <t>项目支出</t>
  </si>
  <si>
    <t>表4</t>
  </si>
  <si>
    <t>孝义市文物旅游开发管理中心2020年财政拨款收支总表</t>
  </si>
  <si>
    <t>小计</t>
  </si>
  <si>
    <t>政府性基金预算</t>
  </si>
  <si>
    <t>表5</t>
  </si>
  <si>
    <t>孝义市文物旅游开发管理中心2020年一般公共预算支出表</t>
  </si>
  <si>
    <t>2019年预算数</t>
  </si>
  <si>
    <t>2020年预算数</t>
  </si>
  <si>
    <t>2020年预算数比2019年预算数增减%</t>
  </si>
  <si>
    <t>合计</t>
  </si>
  <si>
    <t xml:space="preserve">    文物保护</t>
  </si>
  <si>
    <t>合     计</t>
  </si>
  <si>
    <t>表6</t>
  </si>
  <si>
    <t>孝义市文物旅游开发管理中心2020年一般公共预算
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</si>
  <si>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</si>
  <si>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</si>
  <si>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</si>
  <si>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</si>
  <si>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</si>
  <si>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</si>
  <si>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</si>
  <si>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</si>
  <si>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</si>
  <si>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</si>
  <si>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</si>
  <si>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</si>
  <si>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</si>
  <si>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</si>
  <si>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</si>
  <si>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</si>
  <si>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</si>
  <si>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</si>
  <si>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</si>
  <si>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</si>
  <si>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</si>
  <si>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</si>
  <si>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</si>
  <si>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</si>
  <si>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</si>
  <si>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</si>
  <si>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</si>
  <si>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</si>
  <si>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</si>
  <si>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</si>
  <si>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</si>
  <si>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</si>
  <si>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</si>
  <si>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</si>
  <si>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</si>
  <si>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</si>
  <si>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</si>
  <si>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</si>
  <si>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</si>
  <si>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</si>
  <si>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</si>
  <si>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</si>
  <si>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</si>
  <si>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</si>
  <si>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</si>
  <si>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</si>
  <si>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</si>
  <si>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</si>
  <si>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</si>
  <si>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</si>
  <si>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</si>
  <si>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</si>
  <si>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</si>
  <si>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</si>
  <si>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孝义市文物旅游开发管理中心2020年一般公共预算“三公”经费支出情况统计表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</si>
  <si>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</si>
  <si>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</si>
  <si>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</si>
  <si>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</si>
  <si>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</si>
  <si>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</si>
  <si>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</si>
  <si>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</si>
  <si>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孝义市文物旅游开发管理中心2020年政府性基金预算支出表</t>
  </si>
  <si>
    <t>2020年预算比2019年预算数增减</t>
  </si>
  <si>
    <t>表9</t>
  </si>
  <si>
    <t>孝义市文物旅游开发管理中心2020年一般公共预算重点项目绩效目标表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</si>
  <si>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</si>
  <si>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</si>
  <si>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</si>
  <si>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</si>
  <si>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</si>
  <si>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</si>
  <si>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</si>
  <si>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</si>
  <si>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</si>
  <si>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</si>
  <si>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</si>
  <si>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孝义市文物旅游开发管理中心2020年政府采购预算表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</si>
  <si>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</si>
  <si>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</si>
  <si>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</si>
  <si>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</si>
  <si>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</si>
  <si>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</si>
  <si>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</si>
  <si>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</si>
  <si>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</si>
  <si>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</si>
  <si>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</si>
  <si>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</si>
  <si>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</si>
  <si>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</si>
  <si>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</si>
  <si>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</si>
  <si>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孝义市文物旅游开发管理中心2020年政府购买服务支出预算表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</si>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</sst>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0.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2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5" borderId="1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4" borderId="15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 applyProtection="0"/>
  </cellStyleXfs>
  <cellXfs count="15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177" fontId="0" fillId="0" borderId="2" xfId="0" applyNumberFormat="1" applyBorder="1" applyProtection="1"/>
    <xf numFmtId="179" fontId="0" fillId="0" borderId="2" xfId="0" applyNumberFormat="1" applyBorder="1" applyProtection="1"/>
    <xf numFmtId="178" fontId="0" fillId="0" borderId="2" xfId="0" applyNumberFormat="1" applyBorder="1" applyProtection="1"/>
    <xf numFmtId="0" fontId="0" fillId="0" borderId="2" xfId="0" applyFont="1" applyFill="1" applyBorder="1" applyProtection="1"/>
    <xf numFmtId="0" fontId="0" fillId="0" borderId="2" xfId="0" applyNumberFormat="1" applyFont="1" applyBorder="1" applyProtection="1"/>
    <xf numFmtId="0" fontId="10" fillId="0" borderId="0" xfId="0" applyFont="1" applyFill="1" applyProtection="1"/>
    <xf numFmtId="0" fontId="11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13" fillId="0" borderId="8" xfId="0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13" fillId="0" borderId="2" xfId="0" applyNumberFormat="1" applyFont="1" applyFill="1" applyBorder="1" applyAlignment="1" applyProtection="1">
      <alignment horizontal="right" vertical="center"/>
      <protection locked="0"/>
    </xf>
    <xf numFmtId="0" fontId="13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NumberFormat="1" applyFont="1" applyBorder="1" applyAlignment="1" applyProtection="1">
      <alignment horizontal="right" vertical="center"/>
      <protection locked="0"/>
    </xf>
    <xf numFmtId="178" fontId="0" fillId="3" borderId="2" xfId="0" applyNumberFormat="1" applyFont="1" applyFill="1" applyBorder="1" applyAlignment="1" applyProtection="1">
      <alignment horizontal="left" vertical="center"/>
      <protection locked="0"/>
    </xf>
    <xf numFmtId="178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178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Border="1" applyAlignment="1" applyProtection="1">
      <alignment horizontal="right" vertical="center"/>
    </xf>
    <xf numFmtId="0" fontId="13" fillId="0" borderId="2" xfId="0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 wrapText="1"/>
    </xf>
    <xf numFmtId="49" fontId="0" fillId="0" borderId="2" xfId="0" applyNumberFormat="1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right"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13" fillId="0" borderId="2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zoomScale="90" zoomScaleNormal="90" topLeftCell="A10" workbookViewId="0">
      <selection activeCell="M14" sqref="M14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7" width="10.25" style="60" customWidth="1"/>
    <col min="8" max="8" width="12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28"/>
      <c r="E1" s="128"/>
      <c r="F1" s="128"/>
      <c r="G1" s="128"/>
      <c r="H1" s="129"/>
    </row>
    <row r="2" ht="18.75" customHeight="1" spans="1:8">
      <c r="A2" s="130"/>
      <c r="B2" s="130"/>
      <c r="C2" s="130"/>
      <c r="D2" s="128"/>
      <c r="E2" s="128"/>
      <c r="F2" s="128"/>
      <c r="G2" s="128"/>
      <c r="H2" s="129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31"/>
      <c r="B4" s="131"/>
      <c r="C4" s="131"/>
      <c r="D4" s="131"/>
      <c r="E4" s="131"/>
      <c r="F4" s="131"/>
      <c r="G4" s="131"/>
      <c r="H4" s="78" t="s">
        <v>2</v>
      </c>
    </row>
    <row r="5" ht="24" customHeight="1" spans="1:8">
      <c r="A5" s="155" t="s">
        <v>3</v>
      </c>
      <c r="B5" s="63"/>
      <c r="C5" s="63"/>
      <c r="D5" s="63"/>
      <c r="E5" s="155" t="s">
        <v>4</v>
      </c>
      <c r="F5" s="63"/>
      <c r="G5" s="63"/>
      <c r="H5" s="63"/>
    </row>
    <row r="6" ht="24" customHeight="1" spans="1:8">
      <c r="A6" s="156" t="s">
        <v>5</v>
      </c>
      <c r="B6" s="141" t="s">
        <v>6</v>
      </c>
      <c r="C6" s="153"/>
      <c r="D6" s="142"/>
      <c r="E6" s="148" t="s">
        <v>7</v>
      </c>
      <c r="F6" s="141" t="s">
        <v>6</v>
      </c>
      <c r="G6" s="153"/>
      <c r="H6" s="142"/>
    </row>
    <row r="7" ht="48.75" customHeight="1" spans="1:8">
      <c r="A7" s="144"/>
      <c r="B7" s="149" t="s">
        <v>8</v>
      </c>
      <c r="C7" s="149" t="s">
        <v>9</v>
      </c>
      <c r="D7" s="149" t="s">
        <v>10</v>
      </c>
      <c r="E7" s="150"/>
      <c r="F7" s="149" t="s">
        <v>8</v>
      </c>
      <c r="G7" s="149" t="s">
        <v>9</v>
      </c>
      <c r="H7" s="149" t="s">
        <v>10</v>
      </c>
    </row>
    <row r="8" ht="24" customHeight="1" spans="1:8">
      <c r="A8" s="67" t="s">
        <v>11</v>
      </c>
      <c r="B8" s="81">
        <v>397</v>
      </c>
      <c r="C8" s="81">
        <v>258.04</v>
      </c>
      <c r="D8" s="116">
        <f>(C8-B8)/B8*100</f>
        <v>-35.0025188916877</v>
      </c>
      <c r="E8" s="65" t="s">
        <v>12</v>
      </c>
      <c r="F8" s="109"/>
      <c r="G8" s="109"/>
      <c r="H8" s="116"/>
    </row>
    <row r="9" ht="24" customHeight="1" spans="1:8">
      <c r="A9" s="67" t="s">
        <v>13</v>
      </c>
      <c r="B9" s="81"/>
      <c r="C9" s="81"/>
      <c r="D9" s="116"/>
      <c r="E9" s="65" t="s">
        <v>14</v>
      </c>
      <c r="F9" s="109"/>
      <c r="G9" s="109"/>
      <c r="H9" s="116"/>
    </row>
    <row r="10" ht="24" customHeight="1" spans="1:8">
      <c r="A10" s="67" t="s">
        <v>15</v>
      </c>
      <c r="B10" s="81"/>
      <c r="C10" s="81"/>
      <c r="D10" s="81"/>
      <c r="E10" s="65" t="s">
        <v>16</v>
      </c>
      <c r="F10" s="109"/>
      <c r="G10" s="109"/>
      <c r="H10" s="116"/>
    </row>
    <row r="11" ht="24" customHeight="1" spans="1:8">
      <c r="A11" s="67" t="s">
        <v>17</v>
      </c>
      <c r="B11" s="81"/>
      <c r="C11" s="81"/>
      <c r="D11" s="81"/>
      <c r="E11" s="67" t="s">
        <v>18</v>
      </c>
      <c r="F11" s="116"/>
      <c r="G11" s="116"/>
      <c r="H11" s="116"/>
    </row>
    <row r="12" ht="24" customHeight="1" spans="1:8">
      <c r="A12" s="67"/>
      <c r="B12" s="81"/>
      <c r="C12" s="81"/>
      <c r="D12" s="81"/>
      <c r="E12" s="65" t="s">
        <v>19</v>
      </c>
      <c r="F12" s="109"/>
      <c r="G12" s="109"/>
      <c r="H12" s="116"/>
    </row>
    <row r="13" ht="24" customHeight="1" spans="1:8">
      <c r="A13" s="67"/>
      <c r="B13" s="81"/>
      <c r="C13" s="81"/>
      <c r="D13" s="81"/>
      <c r="E13" s="65" t="s">
        <v>20</v>
      </c>
      <c r="F13" s="109"/>
      <c r="G13" s="109"/>
      <c r="H13" s="116"/>
    </row>
    <row r="14" ht="24" customHeight="1" spans="1:8">
      <c r="A14" s="67"/>
      <c r="B14" s="81"/>
      <c r="C14" s="81"/>
      <c r="D14" s="81"/>
      <c r="E14" s="67" t="s">
        <v>21</v>
      </c>
      <c r="F14" s="116">
        <v>333.4</v>
      </c>
      <c r="G14" s="116">
        <v>196.71</v>
      </c>
      <c r="H14" s="116">
        <f>(G14-F14)/F14*100</f>
        <v>-40.998800239952</v>
      </c>
    </row>
    <row r="15" ht="24" customHeight="1" spans="1:8">
      <c r="A15" s="67"/>
      <c r="B15" s="81"/>
      <c r="C15" s="81"/>
      <c r="D15" s="81"/>
      <c r="E15" s="67" t="s">
        <v>22</v>
      </c>
      <c r="F15" s="154">
        <v>32.12</v>
      </c>
      <c r="G15" s="147">
        <v>27.99</v>
      </c>
      <c r="H15" s="116">
        <f>(G15-F15)/F15*100</f>
        <v>-12.8580323785803</v>
      </c>
    </row>
    <row r="16" ht="24" customHeight="1" spans="1:8">
      <c r="A16" s="67"/>
      <c r="B16" s="81"/>
      <c r="C16" s="81"/>
      <c r="D16" s="81"/>
      <c r="E16" s="65" t="s">
        <v>23</v>
      </c>
      <c r="F16" s="116">
        <v>11.63</v>
      </c>
      <c r="G16" s="134">
        <v>12.74</v>
      </c>
      <c r="H16" s="116">
        <f>(G16-F16)/F16*100</f>
        <v>9.54428202923473</v>
      </c>
    </row>
    <row r="17" ht="24" customHeight="1" spans="1:8">
      <c r="A17" s="67"/>
      <c r="B17" s="81"/>
      <c r="C17" s="81"/>
      <c r="D17" s="81"/>
      <c r="E17" s="65" t="s">
        <v>24</v>
      </c>
      <c r="F17" s="134"/>
      <c r="G17" s="134"/>
      <c r="H17" s="116"/>
    </row>
    <row r="18" ht="24" customHeight="1" spans="1:8">
      <c r="A18" s="67"/>
      <c r="B18" s="81"/>
      <c r="C18" s="81"/>
      <c r="D18" s="81"/>
      <c r="E18" s="67" t="s">
        <v>25</v>
      </c>
      <c r="F18" s="154"/>
      <c r="G18" s="154"/>
      <c r="H18" s="116"/>
    </row>
    <row r="19" ht="24" customHeight="1" spans="1:8">
      <c r="A19" s="67"/>
      <c r="B19" s="81"/>
      <c r="C19" s="81"/>
      <c r="D19" s="81"/>
      <c r="E19" s="67" t="s">
        <v>26</v>
      </c>
      <c r="F19" s="116"/>
      <c r="G19" s="116"/>
      <c r="H19" s="116"/>
    </row>
    <row r="20" ht="24" customHeight="1" spans="1:8">
      <c r="A20" s="67"/>
      <c r="B20" s="81"/>
      <c r="C20" s="81"/>
      <c r="D20" s="81"/>
      <c r="E20" s="67" t="s">
        <v>27</v>
      </c>
      <c r="F20" s="116"/>
      <c r="G20" s="116"/>
      <c r="H20" s="116"/>
    </row>
    <row r="21" ht="24" customHeight="1" spans="1:8">
      <c r="A21" s="67"/>
      <c r="B21" s="81"/>
      <c r="C21" s="81"/>
      <c r="D21" s="81"/>
      <c r="E21" s="67" t="s">
        <v>28</v>
      </c>
      <c r="F21" s="116"/>
      <c r="G21" s="116"/>
      <c r="H21" s="116"/>
    </row>
    <row r="22" ht="24" customHeight="1" spans="1:8">
      <c r="A22" s="67"/>
      <c r="B22" s="81"/>
      <c r="C22" s="81"/>
      <c r="D22" s="81"/>
      <c r="E22" s="67" t="s">
        <v>29</v>
      </c>
      <c r="F22" s="116">
        <v>7</v>
      </c>
      <c r="G22" s="116">
        <v>1.16</v>
      </c>
      <c r="H22" s="116">
        <f>(G22-F22)/F22*100</f>
        <v>-83.4285714285714</v>
      </c>
    </row>
    <row r="23" ht="24" customHeight="1" spans="1:8">
      <c r="A23" s="67"/>
      <c r="B23" s="81"/>
      <c r="C23" s="81"/>
      <c r="D23" s="81"/>
      <c r="E23" s="67" t="s">
        <v>30</v>
      </c>
      <c r="F23" s="116"/>
      <c r="G23" s="116"/>
      <c r="H23" s="116"/>
    </row>
    <row r="24" ht="24" customHeight="1" spans="1:8">
      <c r="A24" s="67"/>
      <c r="B24" s="81"/>
      <c r="C24" s="81"/>
      <c r="D24" s="81"/>
      <c r="E24" s="67" t="s">
        <v>31</v>
      </c>
      <c r="F24" s="116"/>
      <c r="G24" s="116"/>
      <c r="H24" s="116"/>
    </row>
    <row r="25" ht="24" customHeight="1" spans="1:8">
      <c r="A25" s="67"/>
      <c r="B25" s="81"/>
      <c r="C25" s="81"/>
      <c r="D25" s="81"/>
      <c r="E25" s="67" t="s">
        <v>32</v>
      </c>
      <c r="F25" s="116">
        <v>12.85</v>
      </c>
      <c r="G25" s="116">
        <v>19.44</v>
      </c>
      <c r="H25" s="116">
        <f>(G25-F25)/F25*100</f>
        <v>51.284046692607</v>
      </c>
    </row>
    <row r="26" ht="24" customHeight="1" spans="1:8">
      <c r="A26" s="67"/>
      <c r="B26" s="81"/>
      <c r="C26" s="81"/>
      <c r="D26" s="81"/>
      <c r="E26" s="67" t="s">
        <v>33</v>
      </c>
      <c r="F26" s="116"/>
      <c r="G26" s="116"/>
      <c r="H26" s="116"/>
    </row>
    <row r="27" ht="24" customHeight="1" spans="1:8">
      <c r="A27" s="67"/>
      <c r="B27" s="81"/>
      <c r="C27" s="81"/>
      <c r="D27" s="81"/>
      <c r="E27" s="67" t="s">
        <v>34</v>
      </c>
      <c r="F27" s="116"/>
      <c r="G27" s="116"/>
      <c r="H27" s="116"/>
    </row>
    <row r="28" ht="24" customHeight="1" spans="1:8">
      <c r="A28" s="67"/>
      <c r="B28" s="81"/>
      <c r="C28" s="81"/>
      <c r="D28" s="81"/>
      <c r="E28" s="67" t="s">
        <v>35</v>
      </c>
      <c r="F28" s="116"/>
      <c r="G28" s="116"/>
      <c r="H28" s="116"/>
    </row>
    <row r="29" ht="24" customHeight="1" spans="1:8">
      <c r="A29" s="63" t="s">
        <v>36</v>
      </c>
      <c r="B29" s="81">
        <v>397</v>
      </c>
      <c r="C29" s="81">
        <v>258.04</v>
      </c>
      <c r="D29" s="116">
        <v>-35</v>
      </c>
      <c r="E29" s="63" t="s">
        <v>37</v>
      </c>
      <c r="F29" s="116">
        <v>397</v>
      </c>
      <c r="G29" s="116">
        <f>G25+G22+G16+G15+G14</f>
        <v>258.04</v>
      </c>
      <c r="H29" s="116">
        <f>(G29-F29)/F29*100</f>
        <v>-35.0025188916877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I7" sqref="I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40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41</v>
      </c>
      <c r="G5" s="8"/>
      <c r="H5" s="8"/>
      <c r="I5" s="8"/>
      <c r="J5" s="41"/>
      <c r="K5" s="41"/>
      <c r="L5" s="23" t="s">
        <v>183</v>
      </c>
      <c r="M5" s="23" t="s">
        <v>184</v>
      </c>
      <c r="N5" s="42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78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Q10" sqref="Q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193</v>
      </c>
      <c r="B4" s="7" t="s">
        <v>194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98</v>
      </c>
    </row>
    <row r="5" ht="25.5" customHeight="1" spans="1:12">
      <c r="A5" s="9"/>
      <c r="B5" s="9"/>
      <c r="C5" s="10" t="s">
        <v>182</v>
      </c>
      <c r="D5" s="11" t="s">
        <v>195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196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showGridLines="0" showZeros="0" zoomScale="90" zoomScaleNormal="90" workbookViewId="0">
      <selection activeCell="A6" sqref="A6:A23"/>
    </sheetView>
  </sheetViews>
  <sheetFormatPr defaultColWidth="6.875" defaultRowHeight="11.25" outlineLevelCol="6"/>
  <cols>
    <col min="1" max="1" width="15.875" style="60" customWidth="1"/>
    <col min="2" max="2" width="37.6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40" t="s">
        <v>2</v>
      </c>
    </row>
    <row r="4" ht="26.25" customHeight="1" spans="1:7">
      <c r="A4" s="63" t="s">
        <v>40</v>
      </c>
      <c r="B4" s="63"/>
      <c r="C4" s="148" t="s">
        <v>36</v>
      </c>
      <c r="D4" s="149" t="s">
        <v>41</v>
      </c>
      <c r="E4" s="149" t="s">
        <v>42</v>
      </c>
      <c r="F4" s="149" t="s">
        <v>43</v>
      </c>
      <c r="G4" s="148" t="s">
        <v>44</v>
      </c>
    </row>
    <row r="5" s="59" customFormat="1" ht="47.25" customHeight="1" spans="1:7">
      <c r="A5" s="63" t="s">
        <v>45</v>
      </c>
      <c r="B5" s="63" t="s">
        <v>46</v>
      </c>
      <c r="C5" s="150"/>
      <c r="D5" s="149"/>
      <c r="E5" s="149"/>
      <c r="F5" s="149"/>
      <c r="G5" s="150"/>
    </row>
    <row r="6" s="59" customFormat="1" ht="25.5" customHeight="1" spans="1:7">
      <c r="A6" s="107">
        <v>207</v>
      </c>
      <c r="B6" s="108" t="s">
        <v>47</v>
      </c>
      <c r="C6" s="145">
        <v>196.71</v>
      </c>
      <c r="D6" s="116">
        <v>196.71</v>
      </c>
      <c r="E6" s="72"/>
      <c r="F6" s="72"/>
      <c r="G6" s="72"/>
    </row>
    <row r="7" s="59" customFormat="1" ht="25.5" customHeight="1" spans="1:7">
      <c r="A7" s="107" t="s">
        <v>48</v>
      </c>
      <c r="B7" s="108" t="s">
        <v>49</v>
      </c>
      <c r="C7" s="145">
        <v>196.71</v>
      </c>
      <c r="D7" s="116">
        <v>196.71</v>
      </c>
      <c r="E7" s="72"/>
      <c r="F7" s="72"/>
      <c r="G7" s="72"/>
    </row>
    <row r="8" s="59" customFormat="1" ht="25.5" customHeight="1" spans="1:7">
      <c r="A8" s="115" t="s">
        <v>50</v>
      </c>
      <c r="B8" s="114" t="s">
        <v>51</v>
      </c>
      <c r="C8" s="145">
        <v>196.71</v>
      </c>
      <c r="D8" s="116">
        <v>196.71</v>
      </c>
      <c r="E8" s="72"/>
      <c r="F8" s="72"/>
      <c r="G8" s="72"/>
    </row>
    <row r="9" s="59" customFormat="1" ht="25.5" customHeight="1" spans="1:7">
      <c r="A9" s="117">
        <v>216</v>
      </c>
      <c r="B9" s="118" t="s">
        <v>52</v>
      </c>
      <c r="C9" s="145">
        <v>1.16</v>
      </c>
      <c r="D9" s="116">
        <v>1.16</v>
      </c>
      <c r="E9" s="73"/>
      <c r="F9" s="73"/>
      <c r="G9" s="73"/>
    </row>
    <row r="10" s="59" customFormat="1" ht="25.5" customHeight="1" spans="1:7">
      <c r="A10" s="117" t="s">
        <v>53</v>
      </c>
      <c r="B10" s="118" t="s">
        <v>54</v>
      </c>
      <c r="C10" s="151">
        <v>1.16</v>
      </c>
      <c r="D10" s="152">
        <v>1.16</v>
      </c>
      <c r="E10" s="73"/>
      <c r="F10" s="73"/>
      <c r="G10" s="73"/>
    </row>
    <row r="11" s="59" customFormat="1" ht="25.5" customHeight="1" spans="1:7">
      <c r="A11" s="117" t="s">
        <v>55</v>
      </c>
      <c r="B11" s="118" t="s">
        <v>56</v>
      </c>
      <c r="C11" s="151">
        <v>1.16</v>
      </c>
      <c r="D11" s="152">
        <v>1.16</v>
      </c>
      <c r="E11" s="73"/>
      <c r="F11" s="73"/>
      <c r="G11" s="73"/>
    </row>
    <row r="12" s="59" customFormat="1" ht="25.5" customHeight="1" spans="1:7">
      <c r="A12" s="117">
        <v>208</v>
      </c>
      <c r="B12" s="118" t="s">
        <v>57</v>
      </c>
      <c r="C12" s="147">
        <v>27.99</v>
      </c>
      <c r="D12" s="147">
        <v>27.99</v>
      </c>
      <c r="E12" s="73"/>
      <c r="F12" s="73"/>
      <c r="G12" s="73"/>
    </row>
    <row r="13" s="59" customFormat="1" ht="25.5" customHeight="1" spans="1:7">
      <c r="A13" s="117" t="s">
        <v>58</v>
      </c>
      <c r="B13" s="118" t="s">
        <v>59</v>
      </c>
      <c r="C13" s="147">
        <v>27.99</v>
      </c>
      <c r="D13" s="147">
        <v>27.99</v>
      </c>
      <c r="E13" s="73"/>
      <c r="F13" s="73"/>
      <c r="G13" s="73"/>
    </row>
    <row r="14" s="59" customFormat="1" ht="25.5" customHeight="1" spans="1:7">
      <c r="A14" s="117" t="s">
        <v>60</v>
      </c>
      <c r="B14" s="118" t="s">
        <v>61</v>
      </c>
      <c r="C14" s="83">
        <v>2.07</v>
      </c>
      <c r="D14" s="83">
        <v>2.07</v>
      </c>
      <c r="E14" s="73"/>
      <c r="F14" s="73"/>
      <c r="G14" s="73"/>
    </row>
    <row r="15" s="59" customFormat="1" ht="25.5" customHeight="1" spans="1:7">
      <c r="A15" s="117" t="s">
        <v>62</v>
      </c>
      <c r="B15" s="122" t="s">
        <v>63</v>
      </c>
      <c r="C15" s="83">
        <v>25.92</v>
      </c>
      <c r="D15" s="83">
        <v>25.92</v>
      </c>
      <c r="E15" s="73"/>
      <c r="F15" s="73"/>
      <c r="G15" s="73"/>
    </row>
    <row r="16" customFormat="1" ht="25.5" customHeight="1" spans="1:7">
      <c r="A16" s="117">
        <v>221</v>
      </c>
      <c r="B16" s="122" t="s">
        <v>64</v>
      </c>
      <c r="C16" s="151">
        <v>19.44</v>
      </c>
      <c r="D16" s="152">
        <v>19.44</v>
      </c>
      <c r="E16" s="67"/>
      <c r="F16" s="67"/>
      <c r="G16" s="67"/>
    </row>
    <row r="17" customFormat="1" ht="25.5" customHeight="1" spans="1:7">
      <c r="A17" s="117" t="s">
        <v>65</v>
      </c>
      <c r="B17" s="122" t="s">
        <v>66</v>
      </c>
      <c r="C17" s="151">
        <v>19.44</v>
      </c>
      <c r="D17" s="152">
        <v>19.44</v>
      </c>
      <c r="E17" s="67"/>
      <c r="F17" s="67"/>
      <c r="G17" s="67"/>
    </row>
    <row r="18" customFormat="1" ht="25.5" customHeight="1" spans="1:7">
      <c r="A18" s="107" t="s">
        <v>67</v>
      </c>
      <c r="B18" s="123" t="s">
        <v>68</v>
      </c>
      <c r="C18" s="83">
        <v>19.44</v>
      </c>
      <c r="D18" s="152">
        <v>19.44</v>
      </c>
      <c r="E18" s="67"/>
      <c r="F18" s="67"/>
      <c r="G18" s="67"/>
    </row>
    <row r="19" customFormat="1" ht="25.5" customHeight="1" spans="1:7">
      <c r="A19" s="124">
        <v>210</v>
      </c>
      <c r="B19" s="125" t="s">
        <v>69</v>
      </c>
      <c r="C19" s="81">
        <v>12.74</v>
      </c>
      <c r="D19" s="81">
        <v>12.74</v>
      </c>
      <c r="E19" s="67"/>
      <c r="F19" s="67"/>
      <c r="G19" s="67"/>
    </row>
    <row r="20" ht="25.5" customHeight="1" spans="1:7">
      <c r="A20" s="124" t="s">
        <v>70</v>
      </c>
      <c r="B20" s="125" t="s">
        <v>71</v>
      </c>
      <c r="C20" s="145">
        <v>12.74</v>
      </c>
      <c r="D20" s="81">
        <v>12.74</v>
      </c>
      <c r="E20" s="67"/>
      <c r="F20" s="67"/>
      <c r="G20" s="67"/>
    </row>
    <row r="21" ht="25.5" customHeight="1" spans="1:7">
      <c r="A21" s="124" t="s">
        <v>72</v>
      </c>
      <c r="B21" s="125" t="s">
        <v>73</v>
      </c>
      <c r="C21" s="145">
        <v>4.79</v>
      </c>
      <c r="D21" s="81">
        <v>4.79</v>
      </c>
      <c r="E21" s="67"/>
      <c r="F21" s="67"/>
      <c r="G21" s="67"/>
    </row>
    <row r="22" ht="25.5" customHeight="1" spans="1:7">
      <c r="A22" s="124" t="s">
        <v>74</v>
      </c>
      <c r="B22" s="125" t="s">
        <v>75</v>
      </c>
      <c r="C22" s="145">
        <v>5.74</v>
      </c>
      <c r="D22" s="81">
        <v>5.74</v>
      </c>
      <c r="E22" s="67"/>
      <c r="F22" s="67"/>
      <c r="G22" s="67"/>
    </row>
    <row r="23" ht="25.5" customHeight="1" spans="1:7">
      <c r="A23" s="124" t="s">
        <v>76</v>
      </c>
      <c r="B23" s="125" t="s">
        <v>77</v>
      </c>
      <c r="C23" s="145">
        <v>2.21</v>
      </c>
      <c r="D23" s="81">
        <v>2.21</v>
      </c>
      <c r="E23" s="67"/>
      <c r="F23" s="67"/>
      <c r="G23" s="67"/>
    </row>
    <row r="24" ht="25.5" customHeight="1" spans="1:7">
      <c r="A24" s="68" t="s">
        <v>78</v>
      </c>
      <c r="B24" s="69"/>
      <c r="C24" s="145">
        <f>C6+C9+C12+C16+C19</f>
        <v>258.04</v>
      </c>
      <c r="D24" s="145">
        <f>D6+D9+D12+D16+D19</f>
        <v>258.04</v>
      </c>
      <c r="E24" s="67"/>
      <c r="F24" s="67"/>
      <c r="G24" s="67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showGridLines="0" showZeros="0" zoomScale="90" zoomScaleNormal="90" topLeftCell="A4" workbookViewId="0">
      <selection activeCell="A9" sqref="A9:A24"/>
    </sheetView>
  </sheetViews>
  <sheetFormatPr defaultColWidth="6.875" defaultRowHeight="11.25" outlineLevelCol="4"/>
  <cols>
    <col min="1" max="1" width="14.375" style="60" customWidth="1"/>
    <col min="2" max="2" width="38.875" style="60" customWidth="1"/>
    <col min="3" max="5" width="24.125" style="60" customWidth="1"/>
    <col min="6" max="16384" width="6.875" style="60"/>
  </cols>
  <sheetData>
    <row r="1" ht="16.5" customHeight="1" spans="1:5">
      <c r="A1" s="44" t="s">
        <v>79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80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40" t="s">
        <v>2</v>
      </c>
    </row>
    <row r="5" ht="26.25" customHeight="1" spans="1:5">
      <c r="A5" s="141" t="s">
        <v>40</v>
      </c>
      <c r="B5" s="142"/>
      <c r="C5" s="143" t="s">
        <v>37</v>
      </c>
      <c r="D5" s="143" t="s">
        <v>81</v>
      </c>
      <c r="E5" s="143" t="s">
        <v>82</v>
      </c>
    </row>
    <row r="6" s="59" customFormat="1" ht="27.75" customHeight="1" spans="1:5">
      <c r="A6" s="63" t="s">
        <v>45</v>
      </c>
      <c r="B6" s="63" t="s">
        <v>46</v>
      </c>
      <c r="C6" s="144"/>
      <c r="D6" s="144"/>
      <c r="E6" s="144"/>
    </row>
    <row r="7" s="59" customFormat="1" ht="30" customHeight="1" spans="1:5">
      <c r="A7" s="107">
        <v>207</v>
      </c>
      <c r="B7" s="108" t="s">
        <v>47</v>
      </c>
      <c r="C7" s="145">
        <v>196.71</v>
      </c>
      <c r="D7" s="145">
        <v>191.46</v>
      </c>
      <c r="E7" s="145">
        <f>E8+E10</f>
        <v>6.41</v>
      </c>
    </row>
    <row r="8" s="59" customFormat="1" ht="30" customHeight="1" spans="1:5">
      <c r="A8" s="107" t="s">
        <v>48</v>
      </c>
      <c r="B8" s="108" t="s">
        <v>49</v>
      </c>
      <c r="C8" s="145">
        <v>196.71</v>
      </c>
      <c r="D8" s="145">
        <v>191.46</v>
      </c>
      <c r="E8" s="145">
        <v>5.25</v>
      </c>
    </row>
    <row r="9" s="59" customFormat="1" ht="30" customHeight="1" spans="1:5">
      <c r="A9" s="115" t="s">
        <v>50</v>
      </c>
      <c r="B9" s="114" t="s">
        <v>51</v>
      </c>
      <c r="C9" s="145">
        <v>196.71</v>
      </c>
      <c r="D9" s="145">
        <v>191.46</v>
      </c>
      <c r="E9" s="145">
        <v>5.25</v>
      </c>
    </row>
    <row r="10" customFormat="1" ht="30" customHeight="1" spans="1:5">
      <c r="A10" s="117">
        <v>216</v>
      </c>
      <c r="B10" s="118" t="s">
        <v>52</v>
      </c>
      <c r="C10" s="83">
        <v>1.16</v>
      </c>
      <c r="D10" s="83"/>
      <c r="E10" s="81">
        <v>1.16</v>
      </c>
    </row>
    <row r="11" customFormat="1" ht="30" customHeight="1" spans="1:5">
      <c r="A11" s="117" t="s">
        <v>53</v>
      </c>
      <c r="B11" s="118" t="s">
        <v>54</v>
      </c>
      <c r="C11" s="83">
        <v>1.16</v>
      </c>
      <c r="D11" s="83"/>
      <c r="E11" s="81">
        <v>1.16</v>
      </c>
    </row>
    <row r="12" customFormat="1" ht="30" customHeight="1" spans="1:5">
      <c r="A12" s="117" t="s">
        <v>55</v>
      </c>
      <c r="B12" s="118" t="s">
        <v>56</v>
      </c>
      <c r="C12" s="83">
        <v>1.16</v>
      </c>
      <c r="D12" s="83"/>
      <c r="E12" s="145">
        <v>1.16</v>
      </c>
    </row>
    <row r="13" customFormat="1" ht="30" customHeight="1" spans="1:5">
      <c r="A13" s="117">
        <v>208</v>
      </c>
      <c r="B13" s="118" t="s">
        <v>57</v>
      </c>
      <c r="C13" s="83">
        <v>27.99</v>
      </c>
      <c r="D13" s="83">
        <v>27.99</v>
      </c>
      <c r="E13" s="145"/>
    </row>
    <row r="14" customFormat="1" ht="30" customHeight="1" spans="1:5">
      <c r="A14" s="117" t="s">
        <v>58</v>
      </c>
      <c r="B14" s="118" t="s">
        <v>59</v>
      </c>
      <c r="C14" s="83">
        <f>C15+C16</f>
        <v>27.99</v>
      </c>
      <c r="D14" s="83">
        <f>D15+D16</f>
        <v>27.99</v>
      </c>
      <c r="E14" s="145"/>
    </row>
    <row r="15" customFormat="1" ht="30" customHeight="1" spans="1:5">
      <c r="A15" s="117" t="s">
        <v>60</v>
      </c>
      <c r="B15" s="146" t="s">
        <v>61</v>
      </c>
      <c r="C15" s="83">
        <v>2.07</v>
      </c>
      <c r="D15" s="83">
        <v>2.07</v>
      </c>
      <c r="E15" s="145"/>
    </row>
    <row r="16" customFormat="1" ht="30" customHeight="1" spans="1:5">
      <c r="A16" s="117" t="s">
        <v>62</v>
      </c>
      <c r="B16" s="122" t="s">
        <v>63</v>
      </c>
      <c r="C16" s="83">
        <v>25.92</v>
      </c>
      <c r="D16" s="83">
        <v>25.92</v>
      </c>
      <c r="E16" s="145"/>
    </row>
    <row r="17" customFormat="1" ht="30" customHeight="1" spans="1:5">
      <c r="A17" s="117">
        <v>221</v>
      </c>
      <c r="B17" s="122" t="s">
        <v>64</v>
      </c>
      <c r="C17" s="83">
        <v>19.44</v>
      </c>
      <c r="D17" s="83">
        <v>19.44</v>
      </c>
      <c r="E17" s="145"/>
    </row>
    <row r="18" customFormat="1" ht="30" customHeight="1" spans="1:5">
      <c r="A18" s="117" t="s">
        <v>65</v>
      </c>
      <c r="B18" s="122" t="s">
        <v>66</v>
      </c>
      <c r="C18" s="81">
        <v>19.44</v>
      </c>
      <c r="D18" s="81">
        <v>19.44</v>
      </c>
      <c r="E18" s="145"/>
    </row>
    <row r="19" customFormat="1" ht="30" customHeight="1" spans="1:5">
      <c r="A19" s="107" t="s">
        <v>67</v>
      </c>
      <c r="B19" s="123" t="s">
        <v>68</v>
      </c>
      <c r="C19" s="145">
        <v>19.44</v>
      </c>
      <c r="D19" s="145">
        <v>19.44</v>
      </c>
      <c r="E19" s="145"/>
    </row>
    <row r="20" ht="30" customHeight="1" spans="1:5">
      <c r="A20" s="124">
        <v>210</v>
      </c>
      <c r="B20" s="125" t="s">
        <v>69</v>
      </c>
      <c r="C20" s="145">
        <v>12.74</v>
      </c>
      <c r="D20" s="145">
        <v>12.74</v>
      </c>
      <c r="E20" s="145"/>
    </row>
    <row r="21" ht="30" customHeight="1" spans="1:5">
      <c r="A21" s="124" t="s">
        <v>70</v>
      </c>
      <c r="B21" s="125" t="s">
        <v>71</v>
      </c>
      <c r="C21" s="145">
        <v>12.74</v>
      </c>
      <c r="D21" s="145">
        <v>12.74</v>
      </c>
      <c r="E21" s="145"/>
    </row>
    <row r="22" ht="30" customHeight="1" spans="1:5">
      <c r="A22" s="124" t="s">
        <v>72</v>
      </c>
      <c r="B22" s="125" t="s">
        <v>73</v>
      </c>
      <c r="C22" s="145">
        <v>4.79</v>
      </c>
      <c r="D22" s="145">
        <v>4.79</v>
      </c>
      <c r="E22" s="145"/>
    </row>
    <row r="23" ht="30" customHeight="1" spans="1:5">
      <c r="A23" s="124" t="s">
        <v>74</v>
      </c>
      <c r="B23" s="125" t="s">
        <v>75</v>
      </c>
      <c r="C23" s="145">
        <v>5.74</v>
      </c>
      <c r="D23" s="145">
        <v>5.74</v>
      </c>
      <c r="E23" s="145"/>
    </row>
    <row r="24" ht="30" customHeight="1" spans="1:5">
      <c r="A24" s="124" t="s">
        <v>76</v>
      </c>
      <c r="B24" s="125" t="s">
        <v>77</v>
      </c>
      <c r="C24" s="145">
        <v>2.21</v>
      </c>
      <c r="D24" s="145">
        <v>2.21</v>
      </c>
      <c r="E24" s="145"/>
    </row>
    <row r="25" ht="30" customHeight="1" spans="1:5">
      <c r="A25" s="68" t="s">
        <v>78</v>
      </c>
      <c r="B25" s="69"/>
      <c r="C25" s="145">
        <v>258.04</v>
      </c>
      <c r="D25" s="147">
        <f>D20+D17+D13+D10+D7</f>
        <v>251.63</v>
      </c>
      <c r="E25" s="145">
        <v>6.41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zoomScale="90" zoomScaleNormal="90" topLeftCell="A10" workbookViewId="0">
      <selection activeCell="E16" sqref="E16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83</v>
      </c>
      <c r="B1" s="128"/>
      <c r="C1" s="128"/>
      <c r="D1" s="128"/>
      <c r="E1" s="128"/>
      <c r="F1" s="129"/>
    </row>
    <row r="2" ht="18.75" customHeight="1" spans="1:6">
      <c r="A2" s="130"/>
      <c r="B2" s="128"/>
      <c r="C2" s="128"/>
      <c r="D2" s="128"/>
      <c r="E2" s="128"/>
      <c r="F2" s="129"/>
    </row>
    <row r="3" ht="21" customHeight="1" spans="1:6">
      <c r="A3" s="76" t="s">
        <v>84</v>
      </c>
      <c r="B3" s="76"/>
      <c r="C3" s="76"/>
      <c r="D3" s="76"/>
      <c r="E3" s="76"/>
      <c r="F3" s="76"/>
    </row>
    <row r="4" ht="14.25" customHeight="1" spans="1:6">
      <c r="A4" s="131"/>
      <c r="B4" s="131"/>
      <c r="C4" s="131"/>
      <c r="D4" s="131"/>
      <c r="E4" s="131"/>
      <c r="F4" s="78" t="s">
        <v>2</v>
      </c>
    </row>
    <row r="5" ht="24" customHeight="1" spans="1:6">
      <c r="A5" s="155" t="s">
        <v>3</v>
      </c>
      <c r="B5" s="63"/>
      <c r="C5" s="155" t="s">
        <v>4</v>
      </c>
      <c r="D5" s="63"/>
      <c r="E5" s="63"/>
      <c r="F5" s="63"/>
    </row>
    <row r="6" ht="24" customHeight="1" spans="1:6">
      <c r="A6" s="155" t="s">
        <v>5</v>
      </c>
      <c r="B6" s="155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85</v>
      </c>
      <c r="E7" s="63" t="s">
        <v>41</v>
      </c>
      <c r="F7" s="63" t="s">
        <v>86</v>
      </c>
    </row>
    <row r="8" ht="28.5" customHeight="1" spans="1:6">
      <c r="A8" s="67" t="s">
        <v>11</v>
      </c>
      <c r="B8" s="132">
        <v>258.04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72">
        <v>196.71</v>
      </c>
      <c r="E14" s="67">
        <v>196.71</v>
      </c>
      <c r="F14" s="67"/>
    </row>
    <row r="15" ht="28.5" customHeight="1" spans="1:6">
      <c r="A15" s="67"/>
      <c r="B15" s="67"/>
      <c r="C15" s="67" t="s">
        <v>22</v>
      </c>
      <c r="D15" s="133">
        <v>27.99</v>
      </c>
      <c r="E15" s="133">
        <v>27.99</v>
      </c>
      <c r="F15" s="67"/>
    </row>
    <row r="16" ht="28.5" customHeight="1" spans="1:6">
      <c r="A16" s="67"/>
      <c r="B16" s="67"/>
      <c r="C16" s="65" t="s">
        <v>23</v>
      </c>
      <c r="D16" s="134">
        <v>12.74</v>
      </c>
      <c r="E16" s="135">
        <v>12.74</v>
      </c>
      <c r="F16" s="67"/>
    </row>
    <row r="17" ht="28.5" customHeight="1" spans="1:6">
      <c r="A17" s="67"/>
      <c r="B17" s="67"/>
      <c r="C17" s="65" t="s">
        <v>24</v>
      </c>
      <c r="D17" s="136"/>
      <c r="E17" s="137"/>
      <c r="F17" s="67"/>
    </row>
    <row r="18" ht="28.5" customHeight="1" spans="1:6">
      <c r="A18" s="67"/>
      <c r="B18" s="67"/>
      <c r="C18" s="67" t="s">
        <v>25</v>
      </c>
      <c r="D18" s="138"/>
      <c r="E18" s="139"/>
      <c r="F18" s="67"/>
    </row>
    <row r="19" ht="28.5" customHeight="1" spans="1:6">
      <c r="A19" s="67"/>
      <c r="B19" s="67"/>
      <c r="C19" s="67" t="s">
        <v>26</v>
      </c>
      <c r="D19" s="72"/>
      <c r="E19" s="67"/>
      <c r="F19" s="67"/>
    </row>
    <row r="20" ht="28.5" customHeight="1" spans="1:6">
      <c r="A20" s="67"/>
      <c r="B20" s="67"/>
      <c r="C20" s="67" t="s">
        <v>27</v>
      </c>
      <c r="D20" s="72"/>
      <c r="E20" s="67"/>
      <c r="F20" s="67"/>
    </row>
    <row r="21" ht="28.5" customHeight="1" spans="1:6">
      <c r="A21" s="67"/>
      <c r="B21" s="67"/>
      <c r="C21" s="67" t="s">
        <v>28</v>
      </c>
      <c r="D21" s="72"/>
      <c r="E21" s="67"/>
      <c r="F21" s="67"/>
    </row>
    <row r="22" ht="28.5" customHeight="1" spans="1:6">
      <c r="A22" s="67"/>
      <c r="B22" s="67"/>
      <c r="C22" s="67" t="s">
        <v>29</v>
      </c>
      <c r="D22" s="72">
        <v>1.16</v>
      </c>
      <c r="E22" s="67">
        <v>1.16</v>
      </c>
      <c r="F22" s="67"/>
    </row>
    <row r="23" ht="28.5" customHeight="1" spans="1:6">
      <c r="A23" s="67"/>
      <c r="B23" s="67"/>
      <c r="C23" s="67" t="s">
        <v>30</v>
      </c>
      <c r="D23" s="72"/>
      <c r="E23" s="67"/>
      <c r="F23" s="67"/>
    </row>
    <row r="24" ht="28.5" customHeight="1" spans="1:6">
      <c r="A24" s="67"/>
      <c r="B24" s="67"/>
      <c r="C24" s="67" t="s">
        <v>31</v>
      </c>
      <c r="D24" s="72"/>
      <c r="E24" s="67"/>
      <c r="F24" s="67"/>
    </row>
    <row r="25" ht="28.5" customHeight="1" spans="1:6">
      <c r="A25" s="67"/>
      <c r="B25" s="67"/>
      <c r="C25" s="67" t="s">
        <v>32</v>
      </c>
      <c r="D25" s="72">
        <v>19.44</v>
      </c>
      <c r="E25" s="67">
        <v>19.44</v>
      </c>
      <c r="F25" s="67"/>
    </row>
    <row r="26" ht="28.5" customHeight="1" spans="1:6">
      <c r="A26" s="67"/>
      <c r="B26" s="67"/>
      <c r="C26" s="67" t="s">
        <v>33</v>
      </c>
      <c r="D26" s="72"/>
      <c r="E26" s="67"/>
      <c r="F26" s="67"/>
    </row>
    <row r="27" ht="28.5" customHeight="1" spans="1:6">
      <c r="A27" s="67"/>
      <c r="B27" s="67"/>
      <c r="C27" s="67" t="s">
        <v>34</v>
      </c>
      <c r="D27" s="72"/>
      <c r="E27" s="67"/>
      <c r="F27" s="67"/>
    </row>
    <row r="28" ht="28.5" customHeight="1" spans="1:6">
      <c r="A28" s="67"/>
      <c r="B28" s="67"/>
      <c r="C28" s="67" t="s">
        <v>35</v>
      </c>
      <c r="D28" s="72"/>
      <c r="E28" s="67"/>
      <c r="F28" s="67"/>
    </row>
    <row r="29" ht="28.5" customHeight="1" spans="1:6">
      <c r="A29" s="63" t="s">
        <v>36</v>
      </c>
      <c r="B29" s="132">
        <v>258.04</v>
      </c>
      <c r="C29" s="63" t="s">
        <v>37</v>
      </c>
      <c r="D29" s="72">
        <f>D25+D22+D16+D15+D14</f>
        <v>258.04</v>
      </c>
      <c r="E29" s="67">
        <f>E25+E22+E16+E15+E14</f>
        <v>258.04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showGridLines="0" showZeros="0" tabSelected="1" zoomScale="80" zoomScaleNormal="80" topLeftCell="A4" workbookViewId="0">
      <selection activeCell="P16" sqref="P16"/>
    </sheetView>
  </sheetViews>
  <sheetFormatPr defaultColWidth="6.875" defaultRowHeight="11.25"/>
  <cols>
    <col min="1" max="1" width="14.5" style="60" customWidth="1"/>
    <col min="2" max="2" width="38.25" style="60" customWidth="1"/>
    <col min="3" max="5" width="10" style="60" customWidth="1"/>
    <col min="6" max="7" width="10" style="101" customWidth="1"/>
    <col min="8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87</v>
      </c>
      <c r="B1" s="45"/>
      <c r="C1" s="45"/>
      <c r="D1" s="45"/>
      <c r="E1" s="45"/>
      <c r="F1" s="102"/>
      <c r="G1" s="102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102"/>
      <c r="G2" s="102"/>
      <c r="H2" s="45"/>
      <c r="I2" s="70"/>
      <c r="J2" s="70"/>
      <c r="K2" s="70"/>
    </row>
    <row r="3" ht="29.25" customHeight="1" spans="1:11">
      <c r="A3" s="61" t="s">
        <v>88</v>
      </c>
      <c r="B3" s="61"/>
      <c r="C3" s="61"/>
      <c r="D3" s="61"/>
      <c r="E3" s="61"/>
      <c r="F3" s="103"/>
      <c r="G3" s="103"/>
      <c r="H3" s="61"/>
      <c r="I3" s="61"/>
      <c r="J3" s="61"/>
      <c r="K3" s="61"/>
    </row>
    <row r="4" ht="26.25" customHeight="1" spans="1:11">
      <c r="A4" s="104"/>
      <c r="B4" s="104"/>
      <c r="C4" s="104"/>
      <c r="D4" s="104"/>
      <c r="E4" s="104"/>
      <c r="F4" s="105"/>
      <c r="G4" s="105"/>
      <c r="H4" s="104"/>
      <c r="I4" s="104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89</v>
      </c>
      <c r="D5" s="63"/>
      <c r="E5" s="63"/>
      <c r="F5" s="106" t="s">
        <v>90</v>
      </c>
      <c r="G5" s="106"/>
      <c r="H5" s="63"/>
      <c r="I5" s="63" t="s">
        <v>91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92</v>
      </c>
      <c r="D6" s="63" t="s">
        <v>81</v>
      </c>
      <c r="E6" s="63" t="s">
        <v>82</v>
      </c>
      <c r="F6" s="106" t="s">
        <v>92</v>
      </c>
      <c r="G6" s="106" t="s">
        <v>81</v>
      </c>
      <c r="H6" s="63" t="s">
        <v>82</v>
      </c>
      <c r="I6" s="63" t="s">
        <v>92</v>
      </c>
      <c r="J6" s="63" t="s">
        <v>81</v>
      </c>
      <c r="K6" s="63" t="s">
        <v>82</v>
      </c>
    </row>
    <row r="7" s="59" customFormat="1" ht="30.75" customHeight="1" spans="1:11">
      <c r="A7" s="107">
        <v>207</v>
      </c>
      <c r="B7" s="108" t="s">
        <v>47</v>
      </c>
      <c r="C7" s="109">
        <f>D7+E7</f>
        <v>333.4</v>
      </c>
      <c r="D7" s="109">
        <f>D9+D10</f>
        <v>230.18</v>
      </c>
      <c r="E7" s="109">
        <f>E9+E10</f>
        <v>103.22</v>
      </c>
      <c r="F7" s="110">
        <f>G7+H7</f>
        <v>196.71</v>
      </c>
      <c r="G7" s="110">
        <f>G10+G9</f>
        <v>191.46</v>
      </c>
      <c r="H7" s="109">
        <f>H9+H10</f>
        <v>5.25</v>
      </c>
      <c r="I7" s="116">
        <f>(F7-C7)/C7*100</f>
        <v>-40.998800239952</v>
      </c>
      <c r="J7" s="116">
        <f>(G7-D7)/D7*100</f>
        <v>-16.8216178642801</v>
      </c>
      <c r="K7" s="116">
        <f>(H7-E7)/E7*100</f>
        <v>-94.9137763999225</v>
      </c>
    </row>
    <row r="8" s="59" customFormat="1" ht="30.75" customHeight="1" spans="1:11">
      <c r="A8" s="107" t="s">
        <v>48</v>
      </c>
      <c r="B8" s="108" t="s">
        <v>49</v>
      </c>
      <c r="C8" s="109">
        <v>333.4</v>
      </c>
      <c r="D8" s="109">
        <v>230.18</v>
      </c>
      <c r="E8" s="109">
        <v>103.22</v>
      </c>
      <c r="F8" s="111">
        <v>196.71</v>
      </c>
      <c r="G8" s="111">
        <v>191.46</v>
      </c>
      <c r="H8" s="112">
        <v>5.25</v>
      </c>
      <c r="I8" s="116"/>
      <c r="J8" s="116"/>
      <c r="K8" s="116"/>
    </row>
    <row r="9" s="59" customFormat="1" ht="30.75" customHeight="1" spans="1:11">
      <c r="A9" s="113">
        <v>2070204</v>
      </c>
      <c r="B9" s="114" t="s">
        <v>93</v>
      </c>
      <c r="C9" s="109">
        <v>99.22</v>
      </c>
      <c r="D9" s="109"/>
      <c r="E9" s="109">
        <v>99.22</v>
      </c>
      <c r="F9" s="111"/>
      <c r="G9" s="111"/>
      <c r="H9" s="112"/>
      <c r="I9" s="116">
        <f>(F9-C9)/C9*100</f>
        <v>-100</v>
      </c>
      <c r="J9" s="116"/>
      <c r="K9" s="116">
        <f>(H9-E9)/E9*100</f>
        <v>-100</v>
      </c>
    </row>
    <row r="10" s="59" customFormat="1" ht="30.75" customHeight="1" spans="1:11">
      <c r="A10" s="115" t="s">
        <v>50</v>
      </c>
      <c r="B10" s="114" t="s">
        <v>51</v>
      </c>
      <c r="C10" s="116">
        <f>D10+E10</f>
        <v>234.18</v>
      </c>
      <c r="D10" s="116">
        <v>230.18</v>
      </c>
      <c r="E10" s="116">
        <v>4</v>
      </c>
      <c r="F10" s="111">
        <f>G10+H10</f>
        <v>196.71</v>
      </c>
      <c r="G10" s="111">
        <v>191.46</v>
      </c>
      <c r="H10" s="112">
        <v>5.25</v>
      </c>
      <c r="I10" s="116">
        <f>(F10-C10)/C10*100</f>
        <v>-16.0005124263387</v>
      </c>
      <c r="J10" s="116">
        <f>(G10-D10)/D10*100</f>
        <v>-16.8216178642801</v>
      </c>
      <c r="K10" s="116">
        <f>(H10-E10)/E10*100</f>
        <v>31.25</v>
      </c>
    </row>
    <row r="11" s="59" customFormat="1" ht="30.75" customHeight="1" spans="1:11">
      <c r="A11" s="117">
        <v>216</v>
      </c>
      <c r="B11" s="118" t="s">
        <v>52</v>
      </c>
      <c r="C11" s="116">
        <v>7</v>
      </c>
      <c r="D11" s="116"/>
      <c r="E11" s="116">
        <v>7</v>
      </c>
      <c r="F11" s="119">
        <v>1.16</v>
      </c>
      <c r="G11" s="120"/>
      <c r="H11" s="119">
        <v>1.16</v>
      </c>
      <c r="I11" s="116">
        <f>(F11-C11)/C11*100</f>
        <v>-83.4285714285714</v>
      </c>
      <c r="J11" s="116"/>
      <c r="K11" s="116">
        <f>(H11-E11)/E11*100</f>
        <v>-83.4285714285714</v>
      </c>
    </row>
    <row r="12" customFormat="1" ht="30.75" customHeight="1" spans="1:11">
      <c r="A12" s="117" t="s">
        <v>53</v>
      </c>
      <c r="B12" s="118" t="s">
        <v>54</v>
      </c>
      <c r="C12" s="109">
        <v>7</v>
      </c>
      <c r="D12" s="109"/>
      <c r="E12" s="109">
        <v>7</v>
      </c>
      <c r="F12" s="119">
        <v>1.16</v>
      </c>
      <c r="G12" s="120"/>
      <c r="H12" s="119">
        <v>1.16</v>
      </c>
      <c r="I12" s="116">
        <v>-83.43</v>
      </c>
      <c r="J12" s="116"/>
      <c r="K12" s="116">
        <v>-83.43</v>
      </c>
    </row>
    <row r="13" ht="30.75" customHeight="1" spans="1:11">
      <c r="A13" s="117" t="s">
        <v>55</v>
      </c>
      <c r="B13" s="118" t="s">
        <v>56</v>
      </c>
      <c r="C13" s="109">
        <v>7</v>
      </c>
      <c r="D13" s="109"/>
      <c r="E13" s="109">
        <v>7</v>
      </c>
      <c r="F13" s="112">
        <v>1.16</v>
      </c>
      <c r="G13" s="111"/>
      <c r="H13" s="112">
        <v>1.16</v>
      </c>
      <c r="I13" s="116">
        <f>(F13-C13)/C13*100</f>
        <v>-83.4285714285714</v>
      </c>
      <c r="J13" s="116"/>
      <c r="K13" s="116">
        <f>(H13-E13)/E13*100</f>
        <v>-83.4285714285714</v>
      </c>
    </row>
    <row r="14" ht="30.75" customHeight="1" spans="1:11">
      <c r="A14" s="117">
        <v>208</v>
      </c>
      <c r="B14" s="118" t="s">
        <v>57</v>
      </c>
      <c r="C14" s="109">
        <f>C15</f>
        <v>32.12</v>
      </c>
      <c r="D14" s="109">
        <f>D15</f>
        <v>32.12</v>
      </c>
      <c r="E14" s="109"/>
      <c r="F14" s="111">
        <f>F16+F17</f>
        <v>27.99</v>
      </c>
      <c r="G14" s="111">
        <f>G16+G17</f>
        <v>27.99</v>
      </c>
      <c r="H14" s="112"/>
      <c r="I14" s="116">
        <f>(F14-C14)/C14*100</f>
        <v>-12.8580323785803</v>
      </c>
      <c r="J14" s="116">
        <f t="shared" ref="J14:J16" si="0">(G14-D14)/D14*100</f>
        <v>-12.8580323785803</v>
      </c>
      <c r="K14" s="116"/>
    </row>
    <row r="15" ht="30.75" customHeight="1" spans="1:11">
      <c r="A15" s="117" t="s">
        <v>58</v>
      </c>
      <c r="B15" s="118" t="s">
        <v>59</v>
      </c>
      <c r="C15" s="116">
        <f>C17</f>
        <v>32.12</v>
      </c>
      <c r="D15" s="116">
        <f>D17</f>
        <v>32.12</v>
      </c>
      <c r="E15" s="121"/>
      <c r="F15" s="111">
        <v>27.99</v>
      </c>
      <c r="G15" s="111">
        <v>27.99</v>
      </c>
      <c r="H15" s="112"/>
      <c r="I15" s="116">
        <f>(F15-C15)/C15*100</f>
        <v>-12.8580323785803</v>
      </c>
      <c r="J15" s="116">
        <f t="shared" si="0"/>
        <v>-12.8580323785803</v>
      </c>
      <c r="K15" s="116"/>
    </row>
    <row r="16" ht="30.75" customHeight="1" spans="1:11">
      <c r="A16" s="117" t="s">
        <v>60</v>
      </c>
      <c r="B16" s="118" t="s">
        <v>61</v>
      </c>
      <c r="C16" s="116"/>
      <c r="D16" s="116"/>
      <c r="E16" s="121"/>
      <c r="F16" s="111">
        <v>2.07</v>
      </c>
      <c r="G16" s="111">
        <v>2.07</v>
      </c>
      <c r="H16" s="112"/>
      <c r="I16" s="116"/>
      <c r="J16" s="116"/>
      <c r="K16" s="116"/>
    </row>
    <row r="17" ht="30.75" customHeight="1" spans="1:11">
      <c r="A17" s="117" t="s">
        <v>62</v>
      </c>
      <c r="B17" s="122" t="s">
        <v>63</v>
      </c>
      <c r="C17" s="116">
        <v>32.12</v>
      </c>
      <c r="D17" s="116">
        <v>32.12</v>
      </c>
      <c r="E17" s="121"/>
      <c r="F17" s="111">
        <v>25.92</v>
      </c>
      <c r="G17" s="111">
        <v>25.92</v>
      </c>
      <c r="H17" s="112"/>
      <c r="I17" s="116">
        <f t="shared" ref="I17:I26" si="1">(F17-C17)/C17*100</f>
        <v>-19.3026151930261</v>
      </c>
      <c r="J17" s="116">
        <f t="shared" ref="J17:J26" si="2">(G17-D17)/D17*100</f>
        <v>-19.3026151930261</v>
      </c>
      <c r="K17" s="116"/>
    </row>
    <row r="18" ht="30.75" customHeight="1" spans="1:11">
      <c r="A18" s="117">
        <v>221</v>
      </c>
      <c r="B18" s="122" t="s">
        <v>64</v>
      </c>
      <c r="C18" s="116">
        <v>12.85</v>
      </c>
      <c r="D18" s="116">
        <v>12.85</v>
      </c>
      <c r="E18" s="121"/>
      <c r="F18" s="111">
        <v>19.44</v>
      </c>
      <c r="G18" s="111">
        <v>19.44</v>
      </c>
      <c r="H18" s="112"/>
      <c r="I18" s="116">
        <f t="shared" si="1"/>
        <v>51.284046692607</v>
      </c>
      <c r="J18" s="116">
        <f t="shared" si="2"/>
        <v>51.284046692607</v>
      </c>
      <c r="K18" s="116"/>
    </row>
    <row r="19" ht="30.75" customHeight="1" spans="1:11">
      <c r="A19" s="117" t="s">
        <v>65</v>
      </c>
      <c r="B19" s="122" t="s">
        <v>66</v>
      </c>
      <c r="C19" s="116">
        <v>12.85</v>
      </c>
      <c r="D19" s="116">
        <v>12.85</v>
      </c>
      <c r="E19" s="121"/>
      <c r="F19" s="111">
        <v>19.44</v>
      </c>
      <c r="G19" s="111">
        <v>19.44</v>
      </c>
      <c r="H19" s="112"/>
      <c r="I19" s="116">
        <f t="shared" si="1"/>
        <v>51.284046692607</v>
      </c>
      <c r="J19" s="116">
        <f t="shared" si="2"/>
        <v>51.284046692607</v>
      </c>
      <c r="K19" s="116"/>
    </row>
    <row r="20" ht="30.75" customHeight="1" spans="1:11">
      <c r="A20" s="107" t="s">
        <v>67</v>
      </c>
      <c r="B20" s="123" t="s">
        <v>68</v>
      </c>
      <c r="C20" s="116">
        <v>12.85</v>
      </c>
      <c r="D20" s="116">
        <v>12.85</v>
      </c>
      <c r="E20" s="121"/>
      <c r="F20" s="111">
        <v>19.44</v>
      </c>
      <c r="G20" s="111">
        <v>19.44</v>
      </c>
      <c r="H20" s="112"/>
      <c r="I20" s="116">
        <f t="shared" si="1"/>
        <v>51.284046692607</v>
      </c>
      <c r="J20" s="116">
        <f t="shared" si="2"/>
        <v>51.284046692607</v>
      </c>
      <c r="K20" s="116"/>
    </row>
    <row r="21" ht="30.75" customHeight="1" spans="1:11">
      <c r="A21" s="124">
        <v>210</v>
      </c>
      <c r="B21" s="125" t="s">
        <v>69</v>
      </c>
      <c r="C21" s="116">
        <f>C22</f>
        <v>11.63</v>
      </c>
      <c r="D21" s="116">
        <f>D22</f>
        <v>11.63</v>
      </c>
      <c r="E21" s="121"/>
      <c r="F21" s="111">
        <f>F25+F23+F24</f>
        <v>12.74</v>
      </c>
      <c r="G21" s="111">
        <f>G25+G23+G24</f>
        <v>12.74</v>
      </c>
      <c r="H21" s="112"/>
      <c r="I21" s="116">
        <f t="shared" si="1"/>
        <v>9.54428202923473</v>
      </c>
      <c r="J21" s="116">
        <f t="shared" si="2"/>
        <v>9.54428202923473</v>
      </c>
      <c r="K21" s="116"/>
    </row>
    <row r="22" ht="30.75" customHeight="1" spans="1:11">
      <c r="A22" s="124" t="s">
        <v>70</v>
      </c>
      <c r="B22" s="125" t="s">
        <v>71</v>
      </c>
      <c r="C22" s="116">
        <f t="shared" ref="C22:G22" si="3">C23+C24+C25</f>
        <v>11.63</v>
      </c>
      <c r="D22" s="116">
        <f t="shared" si="3"/>
        <v>11.63</v>
      </c>
      <c r="E22" s="121"/>
      <c r="F22" s="111">
        <f t="shared" si="3"/>
        <v>12.74</v>
      </c>
      <c r="G22" s="111">
        <f t="shared" si="3"/>
        <v>12.74</v>
      </c>
      <c r="H22" s="112"/>
      <c r="I22" s="116">
        <f t="shared" si="1"/>
        <v>9.54428202923473</v>
      </c>
      <c r="J22" s="116">
        <f t="shared" si="2"/>
        <v>9.54428202923473</v>
      </c>
      <c r="K22" s="116"/>
    </row>
    <row r="23" ht="30.75" customHeight="1" spans="1:11">
      <c r="A23" s="124" t="s">
        <v>72</v>
      </c>
      <c r="B23" s="125" t="s">
        <v>73</v>
      </c>
      <c r="C23" s="116">
        <v>3.98</v>
      </c>
      <c r="D23" s="116">
        <v>3.98</v>
      </c>
      <c r="E23" s="121"/>
      <c r="F23" s="111">
        <v>4.79</v>
      </c>
      <c r="G23" s="111">
        <v>4.79</v>
      </c>
      <c r="H23" s="112"/>
      <c r="I23" s="116">
        <f t="shared" si="1"/>
        <v>20.3517587939699</v>
      </c>
      <c r="J23" s="116">
        <f t="shared" si="2"/>
        <v>20.3517587939699</v>
      </c>
      <c r="K23" s="116"/>
    </row>
    <row r="24" ht="30.75" customHeight="1" spans="1:11">
      <c r="A24" s="124" t="s">
        <v>74</v>
      </c>
      <c r="B24" s="125" t="s">
        <v>75</v>
      </c>
      <c r="C24" s="116">
        <v>5.66</v>
      </c>
      <c r="D24" s="116">
        <v>5.66</v>
      </c>
      <c r="E24" s="121"/>
      <c r="F24" s="111">
        <v>5.74</v>
      </c>
      <c r="G24" s="111">
        <v>5.74</v>
      </c>
      <c r="H24" s="112"/>
      <c r="I24" s="116">
        <f t="shared" si="1"/>
        <v>1.41342756183746</v>
      </c>
      <c r="J24" s="116">
        <f t="shared" si="2"/>
        <v>1.41342756183746</v>
      </c>
      <c r="K24" s="116"/>
    </row>
    <row r="25" ht="30.75" customHeight="1" spans="1:11">
      <c r="A25" s="124" t="s">
        <v>76</v>
      </c>
      <c r="B25" s="125" t="s">
        <v>77</v>
      </c>
      <c r="C25" s="116">
        <v>1.99</v>
      </c>
      <c r="D25" s="116">
        <v>1.99</v>
      </c>
      <c r="E25" s="121"/>
      <c r="F25" s="111">
        <v>2.21</v>
      </c>
      <c r="G25" s="111">
        <v>2.21</v>
      </c>
      <c r="H25" s="112"/>
      <c r="I25" s="116">
        <f t="shared" si="1"/>
        <v>11.0552763819095</v>
      </c>
      <c r="J25" s="116">
        <f t="shared" si="2"/>
        <v>11.0552763819095</v>
      </c>
      <c r="K25" s="116"/>
    </row>
    <row r="26" ht="30.75" customHeight="1" spans="1:11">
      <c r="A26" s="126" t="s">
        <v>94</v>
      </c>
      <c r="B26" s="127"/>
      <c r="C26" s="109">
        <v>397</v>
      </c>
      <c r="D26" s="109">
        <v>286.78</v>
      </c>
      <c r="E26" s="109">
        <v>110.22</v>
      </c>
      <c r="F26" s="111">
        <f>G26+H26</f>
        <v>258.04</v>
      </c>
      <c r="G26" s="111">
        <f>G21+G18+G14+G11+G7</f>
        <v>251.63</v>
      </c>
      <c r="H26" s="112">
        <f>H7+H13</f>
        <v>6.41</v>
      </c>
      <c r="I26" s="116">
        <f t="shared" si="1"/>
        <v>-35.0025188916877</v>
      </c>
      <c r="J26" s="116">
        <f t="shared" si="2"/>
        <v>-12.2567822023851</v>
      </c>
      <c r="K26" s="116">
        <f>(H26-E26)/E26*100</f>
        <v>-94.184358555616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zoomScale="80" zoomScaleNormal="80" topLeftCell="A40" workbookViewId="0">
      <selection activeCell="J25" sqref="J2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95</v>
      </c>
      <c r="B1" s="89"/>
      <c r="C1" s="89"/>
    </row>
    <row r="2" ht="44.25" customHeight="1" spans="1:5">
      <c r="A2" s="90" t="s">
        <v>96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97</v>
      </c>
      <c r="B4" s="93" t="s">
        <v>6</v>
      </c>
      <c r="C4" s="93" t="s">
        <v>98</v>
      </c>
    </row>
    <row r="5" ht="22.5" customHeight="1" spans="1:3">
      <c r="A5" s="94" t="s">
        <v>99</v>
      </c>
      <c r="B5" s="95">
        <f>B6+B7+B8+B9+B10+B11+B12+B13+B15+B14+B16</f>
        <v>230.29</v>
      </c>
      <c r="C5" s="96"/>
    </row>
    <row r="6" ht="22.5" customHeight="1" spans="1:3">
      <c r="A6" s="94" t="s">
        <v>100</v>
      </c>
      <c r="B6" s="95">
        <v>94.1</v>
      </c>
      <c r="C6" s="96"/>
    </row>
    <row r="7" ht="22.5" customHeight="1" spans="1:3">
      <c r="A7" s="94" t="s">
        <v>101</v>
      </c>
      <c r="B7" s="95">
        <v>39.31</v>
      </c>
      <c r="C7" s="96"/>
    </row>
    <row r="8" ht="22.5" customHeight="1" spans="1:3">
      <c r="A8" s="94" t="s">
        <v>102</v>
      </c>
      <c r="B8" s="95">
        <v>7.84</v>
      </c>
      <c r="C8" s="96"/>
    </row>
    <row r="9" ht="22.5" customHeight="1" spans="1:3">
      <c r="A9" s="94" t="s">
        <v>103</v>
      </c>
      <c r="B9" s="95">
        <v>30.79</v>
      </c>
      <c r="C9" s="96"/>
    </row>
    <row r="10" ht="22.5" customHeight="1" spans="1:3">
      <c r="A10" s="94" t="s">
        <v>104</v>
      </c>
      <c r="B10" s="95">
        <v>25.92</v>
      </c>
      <c r="C10" s="96"/>
    </row>
    <row r="11" ht="22.5" customHeight="1" spans="1:3">
      <c r="A11" s="94" t="s">
        <v>105</v>
      </c>
      <c r="B11" s="95"/>
      <c r="C11" s="96"/>
    </row>
    <row r="12" ht="22.5" customHeight="1" spans="1:3">
      <c r="A12" s="94" t="s">
        <v>106</v>
      </c>
      <c r="B12" s="95">
        <v>10.53</v>
      </c>
      <c r="C12" s="96"/>
    </row>
    <row r="13" ht="22.5" customHeight="1" spans="1:3">
      <c r="A13" s="94" t="s">
        <v>107</v>
      </c>
      <c r="B13" s="95">
        <v>2.21</v>
      </c>
      <c r="C13" s="96"/>
    </row>
    <row r="14" ht="22.5" customHeight="1" spans="1:3">
      <c r="A14" s="94" t="s">
        <v>108</v>
      </c>
      <c r="B14" s="95">
        <v>0.15</v>
      </c>
      <c r="C14" s="96"/>
    </row>
    <row r="15" ht="22.5" customHeight="1" spans="1:3">
      <c r="A15" s="94" t="s">
        <v>68</v>
      </c>
      <c r="B15" s="95">
        <v>19.44</v>
      </c>
      <c r="C15" s="96"/>
    </row>
    <row r="16" ht="22.5" customHeight="1" spans="1:3">
      <c r="A16" s="94" t="s">
        <v>109</v>
      </c>
      <c r="B16" s="95"/>
      <c r="C16" s="96"/>
    </row>
    <row r="17" ht="22.5" customHeight="1" spans="1:3">
      <c r="A17" s="94" t="s">
        <v>110</v>
      </c>
      <c r="B17" s="95">
        <f>B18+B19+B24+B29+B41+B44+B39+B40+B42</f>
        <v>19.27</v>
      </c>
      <c r="C17" s="96"/>
    </row>
    <row r="18" ht="22.5" customHeight="1" spans="1:3">
      <c r="A18" s="94" t="s">
        <v>111</v>
      </c>
      <c r="B18" s="95">
        <v>2.8</v>
      </c>
      <c r="C18" s="97"/>
    </row>
    <row r="19" ht="22.5" customHeight="1" spans="1:3">
      <c r="A19" s="94" t="s">
        <v>112</v>
      </c>
      <c r="B19" s="95">
        <v>1</v>
      </c>
      <c r="C19" s="98"/>
    </row>
    <row r="20" ht="22.5" customHeight="1" spans="1:3">
      <c r="A20" s="94" t="s">
        <v>113</v>
      </c>
      <c r="B20" s="95"/>
      <c r="C20" s="96"/>
    </row>
    <row r="21" ht="22.5" customHeight="1" spans="1:3">
      <c r="A21" s="94" t="s">
        <v>114</v>
      </c>
      <c r="B21" s="95"/>
      <c r="C21" s="96"/>
    </row>
    <row r="22" ht="22.5" customHeight="1" spans="1:3">
      <c r="A22" s="94" t="s">
        <v>115</v>
      </c>
      <c r="B22" s="95"/>
      <c r="C22" s="96"/>
    </row>
    <row r="23" ht="22.5" customHeight="1" spans="1:3">
      <c r="A23" s="94" t="s">
        <v>116</v>
      </c>
      <c r="B23" s="95"/>
      <c r="C23" s="96"/>
    </row>
    <row r="24" ht="22.5" customHeight="1" spans="1:3">
      <c r="A24" s="94" t="s">
        <v>117</v>
      </c>
      <c r="B24" s="95">
        <v>1</v>
      </c>
      <c r="C24" s="98"/>
    </row>
    <row r="25" ht="22.5" customHeight="1" spans="1:3">
      <c r="A25" s="94" t="s">
        <v>118</v>
      </c>
      <c r="B25" s="95"/>
      <c r="C25" s="96"/>
    </row>
    <row r="26" ht="22.5" customHeight="1" spans="1:3">
      <c r="A26" s="94" t="s">
        <v>119</v>
      </c>
      <c r="B26" s="95"/>
      <c r="C26" s="96"/>
    </row>
    <row r="27" ht="22.5" customHeight="1" spans="1:3">
      <c r="A27" s="94" t="s">
        <v>120</v>
      </c>
      <c r="B27" s="95"/>
      <c r="C27" s="96"/>
    </row>
    <row r="28" ht="22.5" customHeight="1" spans="1:3">
      <c r="A28" s="94" t="s">
        <v>121</v>
      </c>
      <c r="B28" s="95"/>
      <c r="C28" s="96"/>
    </row>
    <row r="29" ht="22.5" customHeight="1" spans="1:3">
      <c r="A29" s="94" t="s">
        <v>122</v>
      </c>
      <c r="B29" s="95">
        <v>0.4</v>
      </c>
      <c r="C29" s="97"/>
    </row>
    <row r="30" ht="22.5" customHeight="1" spans="1:3">
      <c r="A30" s="94" t="s">
        <v>123</v>
      </c>
      <c r="B30" s="95"/>
      <c r="C30" s="96"/>
    </row>
    <row r="31" ht="22.5" customHeight="1" spans="1:3">
      <c r="A31" s="94" t="s">
        <v>124</v>
      </c>
      <c r="B31" s="95"/>
      <c r="C31" s="96"/>
    </row>
    <row r="32" ht="22.5" customHeight="1" spans="1:3">
      <c r="A32" s="94" t="s">
        <v>125</v>
      </c>
      <c r="B32" s="95"/>
      <c r="C32" s="96"/>
    </row>
    <row r="33" ht="22.5" customHeight="1" spans="1:3">
      <c r="A33" s="94" t="s">
        <v>126</v>
      </c>
      <c r="B33" s="95"/>
      <c r="C33" s="96"/>
    </row>
    <row r="34" ht="22.5" customHeight="1" spans="1:3">
      <c r="A34" s="94" t="s">
        <v>127</v>
      </c>
      <c r="B34" s="95"/>
      <c r="C34" s="96"/>
    </row>
    <row r="35" ht="22.5" customHeight="1" spans="1:3">
      <c r="A35" s="94" t="s">
        <v>128</v>
      </c>
      <c r="B35" s="95"/>
      <c r="C35" s="96"/>
    </row>
    <row r="36" ht="22.5" customHeight="1" spans="1:3">
      <c r="A36" s="94" t="s">
        <v>129</v>
      </c>
      <c r="B36" s="95"/>
      <c r="C36" s="96"/>
    </row>
    <row r="37" ht="22.5" customHeight="1" spans="1:3">
      <c r="A37" s="94" t="s">
        <v>130</v>
      </c>
      <c r="B37" s="95"/>
      <c r="C37" s="96"/>
    </row>
    <row r="38" ht="22.5" customHeight="1" spans="1:3">
      <c r="A38" s="94" t="s">
        <v>131</v>
      </c>
      <c r="B38" s="95"/>
      <c r="C38" s="96"/>
    </row>
    <row r="39" ht="22.5" customHeight="1" spans="1:3">
      <c r="A39" s="94" t="s">
        <v>132</v>
      </c>
      <c r="B39" s="95"/>
      <c r="C39" s="96"/>
    </row>
    <row r="40" ht="22.5" customHeight="1" spans="1:3">
      <c r="A40" s="94" t="s">
        <v>133</v>
      </c>
      <c r="B40" s="95">
        <v>3.29</v>
      </c>
      <c r="C40" s="96"/>
    </row>
    <row r="41" ht="22.5" customHeight="1" spans="1:3">
      <c r="A41" s="94" t="s">
        <v>134</v>
      </c>
      <c r="B41" s="95">
        <v>1.2</v>
      </c>
      <c r="C41" s="97"/>
    </row>
    <row r="42" ht="22.5" customHeight="1" spans="1:3">
      <c r="A42" s="94" t="s">
        <v>135</v>
      </c>
      <c r="B42" s="95">
        <v>8.28</v>
      </c>
      <c r="C42" s="96"/>
    </row>
    <row r="43" ht="22.5" customHeight="1" spans="1:3">
      <c r="A43" s="94" t="s">
        <v>136</v>
      </c>
      <c r="B43" s="95"/>
      <c r="C43" s="96"/>
    </row>
    <row r="44" ht="22.5" customHeight="1" spans="1:3">
      <c r="A44" s="99" t="s">
        <v>137</v>
      </c>
      <c r="B44" s="95">
        <v>1.3</v>
      </c>
      <c r="C44" s="97"/>
    </row>
    <row r="45" ht="22.5" customHeight="1" spans="1:3">
      <c r="A45" s="94" t="s">
        <v>138</v>
      </c>
      <c r="B45" s="95">
        <v>2.07</v>
      </c>
      <c r="C45" s="96"/>
    </row>
    <row r="46" ht="22.5" customHeight="1" spans="1:3">
      <c r="A46" s="94" t="s">
        <v>139</v>
      </c>
      <c r="B46" s="95"/>
      <c r="C46" s="96"/>
    </row>
    <row r="47" ht="22.5" customHeight="1" spans="1:3">
      <c r="A47" s="94" t="s">
        <v>140</v>
      </c>
      <c r="B47" s="95">
        <v>2.07</v>
      </c>
      <c r="C47" s="96"/>
    </row>
    <row r="48" ht="22.5" customHeight="1" spans="1:3">
      <c r="A48" s="94" t="s">
        <v>141</v>
      </c>
      <c r="B48" s="95"/>
      <c r="C48" s="96"/>
    </row>
    <row r="49" ht="22.5" customHeight="1" spans="1:3">
      <c r="A49" s="94" t="s">
        <v>142</v>
      </c>
      <c r="B49" s="95"/>
      <c r="C49" s="96"/>
    </row>
    <row r="50" ht="22.5" customHeight="1" spans="1:3">
      <c r="A50" s="94" t="s">
        <v>143</v>
      </c>
      <c r="B50" s="95"/>
      <c r="C50" s="96"/>
    </row>
    <row r="51" ht="22.5" customHeight="1" spans="1:3">
      <c r="A51" s="94" t="s">
        <v>144</v>
      </c>
      <c r="B51" s="95"/>
      <c r="C51" s="96"/>
    </row>
    <row r="52" ht="22.5" customHeight="1" spans="1:3">
      <c r="A52" s="94" t="s">
        <v>145</v>
      </c>
      <c r="B52" s="95"/>
      <c r="C52" s="96"/>
    </row>
    <row r="53" ht="22.5" customHeight="1" spans="1:3">
      <c r="A53" s="94" t="s">
        <v>146</v>
      </c>
      <c r="B53" s="95"/>
      <c r="C53" s="96"/>
    </row>
    <row r="54" ht="22.5" customHeight="1" spans="1:3">
      <c r="A54" s="94" t="s">
        <v>147</v>
      </c>
      <c r="B54" s="95"/>
      <c r="C54" s="96"/>
    </row>
    <row r="55" ht="22.5" customHeight="1" spans="1:3">
      <c r="A55" s="94" t="s">
        <v>148</v>
      </c>
      <c r="B55" s="95"/>
      <c r="C55" s="96"/>
    </row>
    <row r="56" ht="22.5" customHeight="1" spans="1:3">
      <c r="A56" s="94" t="s">
        <v>149</v>
      </c>
      <c r="B56" s="95"/>
      <c r="C56" s="96"/>
    </row>
    <row r="57" ht="22.5" customHeight="1" spans="1:3">
      <c r="A57" s="93" t="s">
        <v>94</v>
      </c>
      <c r="B57" s="100">
        <f>B45+B17+B5</f>
        <v>251.63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D10" sqref="D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150</v>
      </c>
    </row>
    <row r="2" ht="19.5" customHeight="1" spans="1:2">
      <c r="A2" s="74"/>
      <c r="B2" s="75"/>
    </row>
    <row r="3" ht="30" customHeight="1" spans="1:2">
      <c r="A3" s="76" t="s">
        <v>151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90</v>
      </c>
    </row>
    <row r="6" ht="38.25" customHeight="1" spans="1:2">
      <c r="A6" s="80" t="s">
        <v>152</v>
      </c>
      <c r="B6" s="81">
        <v>1.2</v>
      </c>
    </row>
    <row r="7" ht="38.25" customHeight="1" spans="1:2">
      <c r="A7" s="67" t="s">
        <v>153</v>
      </c>
      <c r="B7" s="81"/>
    </row>
    <row r="8" ht="38.25" customHeight="1" spans="1:2">
      <c r="A8" s="67" t="s">
        <v>154</v>
      </c>
      <c r="B8" s="81"/>
    </row>
    <row r="9" ht="38.25" customHeight="1" spans="1:2">
      <c r="A9" s="82" t="s">
        <v>155</v>
      </c>
      <c r="B9" s="83">
        <v>1.2</v>
      </c>
    </row>
    <row r="10" ht="38.25" customHeight="1" spans="1:2">
      <c r="A10" s="84" t="s">
        <v>156</v>
      </c>
      <c r="B10" s="83">
        <v>1.2</v>
      </c>
    </row>
    <row r="11" ht="38.25" customHeight="1" spans="1:2">
      <c r="A11" s="85" t="s">
        <v>157</v>
      </c>
      <c r="B11" s="86"/>
    </row>
    <row r="12" ht="91.5" customHeight="1" spans="1:2">
      <c r="A12" s="87" t="s">
        <v>158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H11" sqref="H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89</v>
      </c>
      <c r="D5" s="63"/>
      <c r="E5" s="63"/>
      <c r="F5" s="63" t="s">
        <v>90</v>
      </c>
      <c r="G5" s="63"/>
      <c r="H5" s="63"/>
      <c r="I5" s="63" t="s">
        <v>161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92</v>
      </c>
      <c r="D6" s="63" t="s">
        <v>81</v>
      </c>
      <c r="E6" s="63" t="s">
        <v>82</v>
      </c>
      <c r="F6" s="63" t="s">
        <v>92</v>
      </c>
      <c r="G6" s="63" t="s">
        <v>81</v>
      </c>
      <c r="H6" s="63" t="s">
        <v>82</v>
      </c>
      <c r="I6" s="63" t="s">
        <v>92</v>
      </c>
      <c r="J6" s="63" t="s">
        <v>81</v>
      </c>
      <c r="K6" s="63" t="s">
        <v>82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78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162</v>
      </c>
      <c r="B1" s="45"/>
      <c r="C1" s="45"/>
      <c r="D1" s="45"/>
      <c r="E1" s="45"/>
      <c r="F1" s="45"/>
    </row>
    <row r="2" ht="22.5" spans="1:8">
      <c r="A2" s="46" t="s">
        <v>163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164</v>
      </c>
      <c r="B4" s="51" t="s">
        <v>165</v>
      </c>
      <c r="C4" s="52" t="s">
        <v>166</v>
      </c>
      <c r="D4" s="52"/>
      <c r="E4" s="53" t="s">
        <v>167</v>
      </c>
      <c r="F4" s="10" t="s">
        <v>168</v>
      </c>
      <c r="G4" s="53" t="s">
        <v>169</v>
      </c>
      <c r="H4" s="53" t="s">
        <v>170</v>
      </c>
    </row>
    <row r="5" ht="21" customHeight="1" spans="1:8">
      <c r="A5" s="50"/>
      <c r="B5" s="51"/>
      <c r="C5" s="10" t="s">
        <v>171</v>
      </c>
      <c r="D5" s="10" t="s">
        <v>172</v>
      </c>
      <c r="E5" s="53"/>
      <c r="F5" s="10"/>
      <c r="G5" s="53"/>
      <c r="H5" s="53"/>
    </row>
    <row r="6" ht="27.75" customHeight="1" spans="1:8">
      <c r="A6" s="54" t="s">
        <v>78</v>
      </c>
      <c r="B6" s="55"/>
      <c r="C6" s="55"/>
      <c r="D6" s="55"/>
      <c r="E6" s="56"/>
      <c r="F6" s="57"/>
      <c r="G6" s="57" t="s">
        <v>173</v>
      </c>
      <c r="H6" s="57" t="s">
        <v>173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     -</cp:lastModifiedBy>
  <dcterms:created xsi:type="dcterms:W3CDTF">1996-12-17T01:32:00Z</dcterms:created>
  <cp:lastPrinted>2019-03-08T08:00:00Z</cp:lastPrinted>
  <dcterms:modified xsi:type="dcterms:W3CDTF">2020-05-27T07:59:11Z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