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4" activeTab="4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<sst xmlns="http://schemas.openxmlformats.org/spreadsheetml/2006/main" count="441" uniqueCount="227">
  <si>
    <t>表1</t>
  </si>
  <si>
    <t>孝义市胜溪湖街道办事处2020年部门收支总表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</si>
  <si>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</si>
  <si>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</si>
  <si>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</si>
  <si>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</si>
  <si>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</si>
  <si>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</si>
  <si>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</si>
  <si>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</si>
  <si>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</si>
  <si>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</si>
  <si>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</si>
  <si>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</si>
  <si>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</si>
  <si>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</si>
  <si>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</si>
  <si>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</si>
  <si>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</si>
  <si>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</si>
  <si>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</si>
  <si>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</si>
  <si>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</si>
  <si>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</si>
  <si>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</si>
  <si>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</si>
  <si>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</si>
  <si>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</si>
  <si>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</si>
  <si>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</si>
  <si>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</si>
  <si>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</si>
  <si>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</si>
  <si>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</si>
  <si>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</si>
  <si>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</si>
  <si>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</si>
  <si>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</si>
  <si>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</si>
  <si>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孝义市胜溪湖街道办事处2020年部门收入总表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</si>
  <si>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</si>
  <si>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</si>
  <si>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</si>
  <si>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</si>
  <si>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</si>
  <si>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</si>
  <si>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</si>
  <si>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</si>
  <si>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</si>
  <si>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</si>
  <si>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</si>
  <si>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</si>
  <si>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行政运行（政府办公厅（室）及相关机构事务）</t>
  </si>
  <si>
    <t>2010350</t>
  </si>
  <si>
    <t xml:space="preserve">    事业运行（政府办公厅（室）及相关机构事务）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</si>
  <si>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</si>
  <si>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</si>
  <si>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</si>
  <si>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</si>
  <si>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</si>
  <si>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</si>
  <si>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</si>
  <si>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</si>
  <si>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20811</t>
  </si>
  <si>
    <t xml:space="preserve">  残疾人事业</t>
  </si>
  <si>
    <t>2081107</t>
  </si>
  <si>
    <t xml:space="preserve">    残疾人生活和护理补贴</t>
  </si>
  <si>
    <t>210</t>
  </si>
  <si>
    <t>卫生健康支出</t>
  </si>
  <si>
    <t>21007</t>
  </si>
  <si>
    <t xml:space="preserve">  计划生育事务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</si>
  <si>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</si>
  <si>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</si>
  <si>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</si>
  <si>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</si>
  <si>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</si>
  <si>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</si>
  <si>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</si>
  <si>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</si>
  <si>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</si>
  <si>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</si>
  <si>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212</t>
  </si>
  <si>
    <t>城乡社区支出</t>
  </si>
  <si>
    <t>21201</t>
  </si>
  <si>
    <t xml:space="preserve">  城乡社区管理事务</t>
  </si>
  <si>
    <t>2120199</t>
  </si>
  <si>
    <t xml:space="preserve">    其他城乡社区管理事务支出</t>
  </si>
  <si>
    <t>21203</t>
  </si>
  <si>
    <t xml:space="preserve">  城乡社区公共设施</t>
  </si>
  <si>
    <t>2120399</t>
  </si>
  <si>
    <t xml:space="preserve">    其他城乡社区公共设施支出</t>
  </si>
  <si>
    <t>213</t>
  </si>
  <si>
    <t>农林水支出</t>
  </si>
  <si>
    <t>21307</t>
  </si>
  <si>
    <t xml:space="preserve">  农村综合改革</t>
  </si>
  <si>
    <t>2130705</t>
  </si>
  <si>
    <t xml:space="preserve">    对村民委员会和村党支部的补助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</si>
  <si>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</si>
  <si>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</si>
  <si>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</si>
  <si>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</si>
  <si>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</si>
  <si>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</si>
  <si>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    计</t>
  </si>
  <si>
    <t>表3</t>
  </si>
  <si>
    <t>孝义市胜溪湖街道办事处2020年部门支出总表</t>
  </si>
  <si>
    <t>基本支出</t>
  </si>
  <si>
    <t>项目支出</t>
  </si>
  <si>
    <t>表4</t>
  </si>
  <si>
    <t>孝义市胜溪湖街道办事处2020年财政拨款收支总表</t>
  </si>
  <si>
    <t>小计</t>
  </si>
  <si>
    <t>政府性基金预算</t>
  </si>
  <si>
    <t>表5</t>
  </si>
  <si>
    <t>孝义市胜溪湖街道办事处2020年一般公共预算支出表</t>
  </si>
  <si>
    <t>2019年预算数</t>
  </si>
  <si>
    <t>2020年预算数</t>
  </si>
  <si>
    <t>2020年预算数比2019年预算数增减%</t>
  </si>
  <si>
    <t>合计</t>
  </si>
  <si>
    <t>合    计</t>
  </si>
  <si>
    <t>表6</t>
  </si>
  <si>
    <t>孝义市胜溪湖街道办事处2020年一般公共预算基本支出经济科目表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</si>
  <si>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</si>
  <si>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</si>
  <si>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</si>
  <si>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</si>
  <si>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</si>
  <si>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</si>
  <si>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</si>
  <si>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</si>
  <si>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</si>
  <si>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</si>
  <si>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</si>
  <si>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</si>
  <si>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</si>
  <si>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</si>
  <si>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</si>
  <si>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</si>
  <si>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</si>
  <si>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</si>
  <si>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</si>
  <si>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</si>
  <si>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</si>
  <si>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</si>
  <si>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</si>
  <si>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</si>
  <si>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</si>
  <si>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</si>
  <si>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</si>
  <si>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</si>
  <si>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</si>
  <si>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</si>
  <si>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</si>
  <si>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</si>
  <si>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</si>
  <si>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</si>
  <si>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</si>
  <si>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</si>
  <si>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</si>
  <si>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</si>
  <si>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</si>
  <si>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</si>
  <si>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</si>
  <si>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</si>
  <si>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</si>
  <si>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</si>
  <si>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</si>
  <si>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</si>
  <si>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</si>
  <si>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</si>
  <si>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</si>
  <si>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</si>
  <si>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</si>
  <si>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</si>
  <si>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</si>
  <si>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</si>
  <si>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</si>
  <si>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孝义市胜溪湖街道办事处2020年一般公共预算“三公”经费支出情况统计表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</si>
  <si>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</si>
  <si>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</si>
  <si>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</si>
  <si>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</si>
  <si>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</si>
  <si>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</si>
  <si>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</si>
  <si>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孝义市胜溪湖街道办事处2020年政府性基金预算支出表</t>
  </si>
  <si>
    <t>2020年预算比2019年预算数增减</t>
  </si>
  <si>
    <t>表9</t>
  </si>
  <si>
    <t>孝义市胜溪湖街道办事处2020年一般公共预算重点项目绩效目标表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</si>
  <si>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</si>
  <si>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</si>
  <si>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</si>
  <si>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</si>
  <si>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</si>
  <si>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</si>
  <si>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</si>
  <si>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</si>
  <si>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</si>
  <si>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</si>
  <si>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</si>
  <si>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孝义市胜溪湖街道办事处2020年政府采购预算表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</si>
  <si>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</si>
  <si>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</si>
  <si>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</si>
  <si>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</si>
  <si>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</si>
  <si>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</si>
  <si>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</si>
  <si>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</si>
  <si>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</si>
  <si>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</si>
  <si>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</si>
  <si>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</si>
  <si>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</si>
  <si>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</si>
  <si>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</si>
  <si>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办公设备购置</t>
  </si>
  <si>
    <t>办公桌</t>
  </si>
  <si>
    <t>惠普</t>
  </si>
  <si>
    <t>戴尔</t>
  </si>
  <si>
    <t>志高</t>
  </si>
  <si>
    <t>椅子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</si>
  <si>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</si>
  <si>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孝义市胜溪湖街道办事处2020年政府购买服务支出预算表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</si>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</sst>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10">
    <numFmt numFmtId="176" formatCode="#\ ??/??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* #,##0.0;* \-#,##0.0;* &quot;&quot;??;@"/>
    <numFmt numFmtId="178" formatCode="0.00_ "/>
    <numFmt numFmtId="179" formatCode="#,##0.00_ "/>
    <numFmt numFmtId="180" formatCode="0_ "/>
    <numFmt numFmtId="181" formatCode="0.00_);[Red]\(0.00\)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/>
    <xf numFmtId="42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1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2" borderId="14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0" fillId="19" borderId="20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23" fillId="15" borderId="15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 applyProtection="0"/>
  </cellStyleXfs>
  <cellXfs count="16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8" fontId="0" fillId="0" borderId="0" xfId="0" applyNumberFormat="1" applyFont="1" applyAlignment="1">
      <alignment horizontal="right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Protection="1"/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8" fontId="1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 applyProtection="1">
      <alignment horizontal="left" vertical="center"/>
    </xf>
    <xf numFmtId="179" fontId="3" fillId="0" borderId="4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80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8" fontId="0" fillId="0" borderId="0" xfId="0" applyNumberFormat="1" applyFont="1" applyFill="1" applyAlignment="1" applyProtection="1">
      <alignment vertical="center" wrapText="1"/>
    </xf>
    <xf numFmtId="178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 wrapText="1"/>
    </xf>
    <xf numFmtId="178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Alignment="1" applyProtection="1">
      <alignment vertical="center"/>
      <protection locked="0"/>
    </xf>
    <xf numFmtId="180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178" fontId="0" fillId="0" borderId="0" xfId="0" applyNumberFormat="1" applyFont="1" applyProtection="1"/>
    <xf numFmtId="0" fontId="6" fillId="0" borderId="0" xfId="0" applyFont="1" applyAlignment="1" applyProtection="1">
      <alignment horizontal="center" vertical="center"/>
    </xf>
    <xf numFmtId="178" fontId="6" fillId="0" borderId="0" xfId="0" applyNumberFormat="1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178" fontId="0" fillId="0" borderId="0" xfId="0" applyNumberFormat="1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178" fontId="0" fillId="0" borderId="10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8" fontId="0" fillId="0" borderId="11" xfId="0" applyNumberFormat="1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178" fontId="9" fillId="0" borderId="12" xfId="0" applyNumberFormat="1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178" fontId="0" fillId="0" borderId="0" xfId="0" applyNumberForma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178" fontId="6" fillId="0" borderId="0" xfId="0" applyNumberFormat="1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8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178" fontId="0" fillId="0" borderId="2" xfId="0" applyNumberFormat="1" applyFont="1" applyBorder="1" applyProtection="1"/>
    <xf numFmtId="0" fontId="0" fillId="0" borderId="2" xfId="0" applyFont="1" applyFill="1" applyBorder="1" applyProtection="1"/>
    <xf numFmtId="178" fontId="3" fillId="0" borderId="0" xfId="0" applyNumberFormat="1" applyFont="1" applyProtection="1"/>
    <xf numFmtId="178" fontId="5" fillId="0" borderId="0" xfId="0" applyNumberFormat="1" applyFont="1" applyAlignment="1" applyProtection="1">
      <alignment horizontal="left"/>
    </xf>
    <xf numFmtId="178" fontId="6" fillId="0" borderId="0" xfId="0" applyNumberFormat="1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178" fontId="0" fillId="0" borderId="8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left" vertical="center" wrapText="1"/>
    </xf>
    <xf numFmtId="176" fontId="4" fillId="0" borderId="4" xfId="0" applyNumberFormat="1" applyFont="1" applyFill="1" applyBorder="1" applyAlignment="1" applyProtection="1">
      <alignment horizontal="left" vertical="center" wrapText="1"/>
    </xf>
    <xf numFmtId="178" fontId="4" fillId="0" borderId="2" xfId="0" applyNumberFormat="1" applyFont="1" applyFill="1" applyBorder="1" applyAlignment="1" applyProtection="1">
      <alignment horizontal="right" vertical="center"/>
    </xf>
    <xf numFmtId="0" fontId="3" fillId="0" borderId="2" xfId="0" applyFont="1" applyBorder="1" applyAlignment="1" applyProtection="1">
      <alignment vertical="center"/>
    </xf>
    <xf numFmtId="0" fontId="3" fillId="0" borderId="2" xfId="0" applyFont="1" applyBorder="1" applyProtection="1"/>
    <xf numFmtId="178" fontId="0" fillId="0" borderId="0" xfId="0" applyNumberFormat="1" applyFont="1" applyAlignment="1" applyProtection="1">
      <alignment horizontal="center"/>
    </xf>
    <xf numFmtId="178" fontId="0" fillId="0" borderId="8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3" fillId="0" borderId="0" xfId="0" applyNumberFormat="1" applyFont="1" applyAlignment="1" applyProtection="1">
      <alignment horizontal="center"/>
    </xf>
    <xf numFmtId="178" fontId="5" fillId="0" borderId="0" xfId="0" applyNumberFormat="1" applyFont="1" applyAlignment="1" applyProtection="1">
      <alignment horizontal="center"/>
    </xf>
    <xf numFmtId="178" fontId="0" fillId="0" borderId="0" xfId="0" applyNumberFormat="1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78" fontId="0" fillId="0" borderId="1" xfId="0" applyNumberFormat="1" applyFont="1" applyBorder="1" applyAlignment="1" applyProtection="1">
      <alignment horizontal="center" vertical="center"/>
    </xf>
    <xf numFmtId="178" fontId="0" fillId="0" borderId="6" xfId="0" applyNumberFormat="1" applyFont="1" applyBorder="1" applyAlignment="1" applyProtection="1">
      <alignment horizontal="center" vertical="center"/>
    </xf>
    <xf numFmtId="178" fontId="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178" fontId="0" fillId="0" borderId="1" xfId="0" applyNumberFormat="1" applyFont="1" applyBorder="1" applyAlignment="1" applyProtection="1">
      <alignment horizontal="center" vertical="center" wrapText="1"/>
    </xf>
    <xf numFmtId="178" fontId="0" fillId="0" borderId="2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178" fontId="0" fillId="0" borderId="6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10" fillId="0" borderId="0" xfId="0" applyNumberFormat="1" applyFont="1" applyAlignment="1" applyProtection="1">
      <alignment vertical="center"/>
    </xf>
    <xf numFmtId="178" fontId="10" fillId="0" borderId="0" xfId="0" applyNumberFormat="1" applyFont="1" applyAlignment="1" applyProtection="1">
      <alignment horizontal="right" vertical="center"/>
    </xf>
    <xf numFmtId="178" fontId="11" fillId="0" borderId="0" xfId="0" applyNumberFormat="1" applyFont="1" applyAlignment="1" applyProtection="1">
      <alignment vertical="center"/>
    </xf>
    <xf numFmtId="178" fontId="2" fillId="0" borderId="0" xfId="0" applyNumberFormat="1" applyFont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178" fontId="0" fillId="0" borderId="5" xfId="0" applyNumberFormat="1" applyFont="1" applyBorder="1" applyAlignment="1" applyProtection="1">
      <alignment horizontal="center" vertical="center"/>
    </xf>
    <xf numFmtId="178" fontId="0" fillId="0" borderId="7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>
      <alignment vertical="center"/>
    </xf>
    <xf numFmtId="178" fontId="0" fillId="0" borderId="2" xfId="0" applyNumberFormat="1" applyFont="1" applyBorder="1" applyAlignment="1" applyProtection="1">
      <alignment horizontal="right" vertical="center"/>
    </xf>
    <xf numFmtId="181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81" fontId="0" fillId="0" borderId="2" xfId="0" applyNumberFormat="1" applyFont="1" applyBorder="1" applyAlignment="1">
      <alignment vertical="center"/>
    </xf>
    <xf numFmtId="181" fontId="0" fillId="0" borderId="4" xfId="0" applyNumberFormat="1" applyFont="1" applyBorder="1" applyAlignment="1">
      <alignment vertical="center"/>
    </xf>
    <xf numFmtId="178" fontId="0" fillId="0" borderId="4" xfId="0" applyNumberFormat="1" applyFont="1" applyBorder="1" applyAlignment="1" applyProtection="1">
      <alignment vertical="center"/>
    </xf>
    <xf numFmtId="181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showGridLines="0" showZeros="0" workbookViewId="0">
      <selection activeCell="A35" sqref="A35"/>
    </sheetView>
  </sheetViews>
  <sheetFormatPr defaultColWidth="6.875" defaultRowHeight="15" customHeight="1" outlineLevelCol="7"/>
  <cols>
    <col min="1" max="1" width="33" style="64" customWidth="1"/>
    <col min="2" max="4" width="9.25" style="107" customWidth="1"/>
    <col min="5" max="5" width="34.125" style="64" customWidth="1"/>
    <col min="6" max="8" width="10.25" style="107" customWidth="1"/>
    <col min="9" max="16384" width="6.875" style="64"/>
  </cols>
  <sheetData>
    <row r="1" customHeight="1" spans="1:8">
      <c r="A1" s="66" t="s">
        <v>0</v>
      </c>
      <c r="B1" s="138"/>
      <c r="C1" s="138"/>
      <c r="D1" s="146"/>
      <c r="E1" s="122"/>
      <c r="F1" s="146"/>
      <c r="G1" s="146"/>
      <c r="H1" s="147"/>
    </row>
    <row r="2" customHeight="1" spans="1:8">
      <c r="A2" s="124"/>
      <c r="B2" s="148"/>
      <c r="C2" s="148"/>
      <c r="D2" s="146"/>
      <c r="E2" s="122"/>
      <c r="F2" s="146"/>
      <c r="G2" s="146"/>
      <c r="H2" s="147"/>
    </row>
    <row r="3" customHeight="1" spans="1:8">
      <c r="A3" s="80" t="s">
        <v>1</v>
      </c>
      <c r="B3" s="81"/>
      <c r="C3" s="81"/>
      <c r="D3" s="81"/>
      <c r="E3" s="80"/>
      <c r="F3" s="81"/>
      <c r="G3" s="81"/>
      <c r="H3" s="81"/>
    </row>
    <row r="4" customHeight="1" spans="1:8">
      <c r="A4" s="125"/>
      <c r="B4" s="149"/>
      <c r="C4" s="149"/>
      <c r="D4" s="149"/>
      <c r="E4" s="125"/>
      <c r="F4" s="149"/>
      <c r="G4" s="149"/>
      <c r="H4" s="83" t="s">
        <v>2</v>
      </c>
    </row>
    <row r="5" customHeight="1" spans="1:8">
      <c r="A5" s="163" t="s">
        <v>3</v>
      </c>
      <c r="B5" s="112"/>
      <c r="C5" s="112"/>
      <c r="D5" s="112"/>
      <c r="E5" s="163" t="s">
        <v>4</v>
      </c>
      <c r="F5" s="112"/>
      <c r="G5" s="112"/>
      <c r="H5" s="112"/>
    </row>
    <row r="6" customHeight="1" spans="1:8">
      <c r="A6" s="164" t="s">
        <v>5</v>
      </c>
      <c r="B6" s="129" t="s">
        <v>6</v>
      </c>
      <c r="C6" s="151"/>
      <c r="D6" s="152"/>
      <c r="E6" s="143" t="s">
        <v>7</v>
      </c>
      <c r="F6" s="129" t="s">
        <v>6</v>
      </c>
      <c r="G6" s="151"/>
      <c r="H6" s="152"/>
    </row>
    <row r="7" customHeight="1" spans="1:8">
      <c r="A7" s="153"/>
      <c r="B7" s="141" t="s">
        <v>8</v>
      </c>
      <c r="C7" s="141" t="s">
        <v>9</v>
      </c>
      <c r="D7" s="141" t="s">
        <v>10</v>
      </c>
      <c r="E7" s="145"/>
      <c r="F7" s="141" t="s">
        <v>8</v>
      </c>
      <c r="G7" s="141" t="s">
        <v>9</v>
      </c>
      <c r="H7" s="141" t="s">
        <v>10</v>
      </c>
    </row>
    <row r="8" customHeight="1" spans="1:8">
      <c r="A8" s="71" t="s">
        <v>11</v>
      </c>
      <c r="B8" s="154">
        <v>1274.08</v>
      </c>
      <c r="C8" s="87">
        <v>970.36</v>
      </c>
      <c r="D8" s="155">
        <v>-23.84</v>
      </c>
      <c r="E8" s="69" t="s">
        <v>12</v>
      </c>
      <c r="F8" s="156">
        <v>564.01</v>
      </c>
      <c r="G8" s="157">
        <v>551.3</v>
      </c>
      <c r="H8" s="155">
        <v>-2.25</v>
      </c>
    </row>
    <row r="9" customHeight="1" spans="1:8">
      <c r="A9" s="71" t="s">
        <v>13</v>
      </c>
      <c r="B9" s="87"/>
      <c r="C9" s="87"/>
      <c r="D9" s="155"/>
      <c r="E9" s="69" t="s">
        <v>14</v>
      </c>
      <c r="F9" s="156"/>
      <c r="G9" s="157"/>
      <c r="H9" s="155"/>
    </row>
    <row r="10" customHeight="1" spans="1:8">
      <c r="A10" s="71" t="s">
        <v>15</v>
      </c>
      <c r="B10" s="87"/>
      <c r="C10" s="87"/>
      <c r="D10" s="87"/>
      <c r="E10" s="69" t="s">
        <v>16</v>
      </c>
      <c r="F10" s="156"/>
      <c r="G10" s="157"/>
      <c r="H10" s="155"/>
    </row>
    <row r="11" customHeight="1" spans="1:8">
      <c r="A11" s="71" t="s">
        <v>17</v>
      </c>
      <c r="B11" s="87"/>
      <c r="C11" s="87"/>
      <c r="D11" s="87"/>
      <c r="E11" s="71" t="s">
        <v>18</v>
      </c>
      <c r="F11" s="158"/>
      <c r="G11" s="87"/>
      <c r="H11" s="155"/>
    </row>
    <row r="12" customHeight="1" spans="1:8">
      <c r="A12" s="71"/>
      <c r="B12" s="87"/>
      <c r="C12" s="87"/>
      <c r="D12" s="87"/>
      <c r="E12" s="69" t="s">
        <v>19</v>
      </c>
      <c r="F12" s="156"/>
      <c r="G12" s="157"/>
      <c r="H12" s="155"/>
    </row>
    <row r="13" customHeight="1" spans="1:8">
      <c r="A13" s="71"/>
      <c r="B13" s="87"/>
      <c r="C13" s="87"/>
      <c r="D13" s="87"/>
      <c r="E13" s="69" t="s">
        <v>20</v>
      </c>
      <c r="F13" s="156"/>
      <c r="G13" s="157"/>
      <c r="H13" s="155"/>
    </row>
    <row r="14" customHeight="1" spans="1:8">
      <c r="A14" s="71"/>
      <c r="B14" s="87"/>
      <c r="C14" s="87"/>
      <c r="D14" s="87"/>
      <c r="E14" s="71" t="s">
        <v>21</v>
      </c>
      <c r="F14" s="158"/>
      <c r="G14" s="87"/>
      <c r="H14" s="155"/>
    </row>
    <row r="15" customHeight="1" spans="1:8">
      <c r="A15" s="71"/>
      <c r="B15" s="87"/>
      <c r="C15" s="87"/>
      <c r="D15" s="87"/>
      <c r="E15" s="71" t="s">
        <v>22</v>
      </c>
      <c r="F15" s="159">
        <v>390.57</v>
      </c>
      <c r="G15" s="160">
        <v>91.84</v>
      </c>
      <c r="H15" s="155">
        <v>-76.49</v>
      </c>
    </row>
    <row r="16" customHeight="1" spans="1:8">
      <c r="A16" s="71"/>
      <c r="B16" s="87"/>
      <c r="C16" s="87"/>
      <c r="D16" s="87"/>
      <c r="E16" s="69" t="s">
        <v>23</v>
      </c>
      <c r="F16" s="161">
        <v>54.99</v>
      </c>
      <c r="G16" s="162">
        <v>57.95</v>
      </c>
      <c r="H16" s="155">
        <v>5.38</v>
      </c>
    </row>
    <row r="17" customHeight="1" spans="1:8">
      <c r="A17" s="71"/>
      <c r="B17" s="87"/>
      <c r="C17" s="87"/>
      <c r="D17" s="87"/>
      <c r="E17" s="69" t="s">
        <v>24</v>
      </c>
      <c r="F17" s="161"/>
      <c r="G17" s="162"/>
      <c r="H17" s="155"/>
    </row>
    <row r="18" customHeight="1" spans="1:8">
      <c r="A18" s="71"/>
      <c r="B18" s="87"/>
      <c r="C18" s="87"/>
      <c r="D18" s="87"/>
      <c r="E18" s="71" t="s">
        <v>25</v>
      </c>
      <c r="F18" s="159">
        <v>119.58</v>
      </c>
      <c r="G18" s="160">
        <v>96.58</v>
      </c>
      <c r="H18" s="155">
        <v>-19.23</v>
      </c>
    </row>
    <row r="19" customHeight="1" spans="1:8">
      <c r="A19" s="71"/>
      <c r="B19" s="87"/>
      <c r="C19" s="87"/>
      <c r="D19" s="87"/>
      <c r="E19" s="71" t="s">
        <v>26</v>
      </c>
      <c r="F19" s="158">
        <v>112.48</v>
      </c>
      <c r="G19" s="87">
        <v>119.74</v>
      </c>
      <c r="H19" s="155">
        <v>6.45</v>
      </c>
    </row>
    <row r="20" customHeight="1" spans="1:8">
      <c r="A20" s="71"/>
      <c r="B20" s="87"/>
      <c r="C20" s="87"/>
      <c r="D20" s="87"/>
      <c r="E20" s="71" t="s">
        <v>27</v>
      </c>
      <c r="F20" s="158"/>
      <c r="G20" s="87"/>
      <c r="H20" s="155"/>
    </row>
    <row r="21" customHeight="1" spans="1:8">
      <c r="A21" s="71"/>
      <c r="B21" s="87"/>
      <c r="C21" s="87"/>
      <c r="D21" s="87"/>
      <c r="E21" s="71" t="s">
        <v>28</v>
      </c>
      <c r="F21" s="158"/>
      <c r="G21" s="87"/>
      <c r="H21" s="155"/>
    </row>
    <row r="22" customHeight="1" spans="1:8">
      <c r="A22" s="71"/>
      <c r="B22" s="87"/>
      <c r="C22" s="87"/>
      <c r="D22" s="87"/>
      <c r="E22" s="71" t="s">
        <v>29</v>
      </c>
      <c r="F22" s="158"/>
      <c r="G22" s="87"/>
      <c r="H22" s="155"/>
    </row>
    <row r="23" customHeight="1" spans="1:8">
      <c r="A23" s="71"/>
      <c r="B23" s="87"/>
      <c r="C23" s="87"/>
      <c r="D23" s="87"/>
      <c r="E23" s="71" t="s">
        <v>30</v>
      </c>
      <c r="F23" s="158"/>
      <c r="G23" s="87"/>
      <c r="H23" s="155"/>
    </row>
    <row r="24" customHeight="1" spans="1:8">
      <c r="A24" s="71"/>
      <c r="B24" s="87"/>
      <c r="C24" s="87"/>
      <c r="D24" s="87"/>
      <c r="E24" s="71" t="s">
        <v>31</v>
      </c>
      <c r="F24" s="158"/>
      <c r="G24" s="87"/>
      <c r="H24" s="155"/>
    </row>
    <row r="25" customHeight="1" spans="1:8">
      <c r="A25" s="71"/>
      <c r="B25" s="87"/>
      <c r="C25" s="87"/>
      <c r="D25" s="87"/>
      <c r="E25" s="71" t="s">
        <v>32</v>
      </c>
      <c r="F25" s="158">
        <v>32.45</v>
      </c>
      <c r="G25" s="87">
        <v>52.95</v>
      </c>
      <c r="H25" s="155">
        <v>63.17</v>
      </c>
    </row>
    <row r="26" customHeight="1" spans="1:8">
      <c r="A26" s="71"/>
      <c r="B26" s="87"/>
      <c r="C26" s="87"/>
      <c r="D26" s="87"/>
      <c r="E26" s="71" t="s">
        <v>33</v>
      </c>
      <c r="F26" s="87"/>
      <c r="G26" s="87"/>
      <c r="H26" s="155"/>
    </row>
    <row r="27" customHeight="1" spans="1:8">
      <c r="A27" s="71"/>
      <c r="B27" s="87"/>
      <c r="C27" s="87"/>
      <c r="D27" s="87"/>
      <c r="E27" s="71" t="s">
        <v>34</v>
      </c>
      <c r="F27" s="87"/>
      <c r="G27" s="87"/>
      <c r="H27" s="155"/>
    </row>
    <row r="28" customHeight="1" spans="1:8">
      <c r="A28" s="71"/>
      <c r="B28" s="87"/>
      <c r="C28" s="87"/>
      <c r="D28" s="87"/>
      <c r="E28" s="71" t="s">
        <v>35</v>
      </c>
      <c r="F28" s="105"/>
      <c r="G28" s="105"/>
      <c r="H28" s="155"/>
    </row>
    <row r="29" customHeight="1" spans="1:8">
      <c r="A29" s="67" t="s">
        <v>36</v>
      </c>
      <c r="B29" s="112">
        <v>1274.08</v>
      </c>
      <c r="C29" s="112">
        <v>970.36</v>
      </c>
      <c r="D29" s="155">
        <v>-23.84</v>
      </c>
      <c r="E29" s="67" t="s">
        <v>37</v>
      </c>
      <c r="F29" s="112">
        <f>SUM(F8:F28)</f>
        <v>1274.08</v>
      </c>
      <c r="G29" s="112">
        <f>SUM(G8:G28)</f>
        <v>970.36</v>
      </c>
      <c r="H29" s="155">
        <v>-23.84</v>
      </c>
    </row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E15" sqref="E15"/>
    </sheetView>
  </sheetViews>
  <sheetFormatPr defaultColWidth="9" defaultRowHeight="14.25"/>
  <cols>
    <col min="1" max="1" width="10.375" customWidth="1"/>
    <col min="2" max="4" width="8.75" customWidth="1"/>
    <col min="5" max="7" width="12.625" style="26"/>
  </cols>
  <sheetData>
    <row r="1" ht="31.5" customHeight="1" spans="1:14">
      <c r="A1" s="1" t="s">
        <v>198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3"/>
    </row>
    <row r="2" ht="33" customHeight="1" spans="1:14">
      <c r="A2" s="30" t="s">
        <v>199</v>
      </c>
      <c r="B2" s="30"/>
      <c r="C2" s="30"/>
      <c r="D2" s="30"/>
      <c r="E2" s="31"/>
      <c r="F2" s="31"/>
      <c r="G2" s="31"/>
      <c r="H2" s="30"/>
      <c r="I2" s="30"/>
      <c r="J2" s="30"/>
      <c r="K2" s="30"/>
      <c r="L2" s="30"/>
      <c r="M2" s="30"/>
      <c r="N2" s="30"/>
    </row>
    <row r="3" ht="26.25" customHeight="1" spans="1:14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2.5" customHeight="1" spans="1:14">
      <c r="A4" s="7" t="s">
        <v>200</v>
      </c>
      <c r="B4" s="33" t="s">
        <v>201</v>
      </c>
      <c r="C4" s="33" t="s">
        <v>202</v>
      </c>
      <c r="D4" s="33" t="s">
        <v>203</v>
      </c>
      <c r="E4" s="8" t="s">
        <v>204</v>
      </c>
      <c r="F4" s="8"/>
      <c r="G4" s="8"/>
      <c r="H4" s="8"/>
      <c r="I4" s="8"/>
      <c r="J4" s="8"/>
      <c r="K4" s="8"/>
      <c r="L4" s="8"/>
      <c r="M4" s="8"/>
      <c r="N4" s="44" t="s">
        <v>205</v>
      </c>
    </row>
    <row r="5" ht="37.5" customHeight="1" spans="1:14">
      <c r="A5" s="9"/>
      <c r="B5" s="33"/>
      <c r="C5" s="33"/>
      <c r="D5" s="33"/>
      <c r="E5" s="10" t="s">
        <v>206</v>
      </c>
      <c r="F5" s="8" t="s">
        <v>41</v>
      </c>
      <c r="G5" s="8"/>
      <c r="H5" s="8"/>
      <c r="I5" s="8"/>
      <c r="J5" s="45"/>
      <c r="K5" s="45"/>
      <c r="L5" s="23" t="s">
        <v>207</v>
      </c>
      <c r="M5" s="23" t="s">
        <v>208</v>
      </c>
      <c r="N5" s="46"/>
    </row>
    <row r="6" ht="78.75" customHeight="1" spans="1:14">
      <c r="A6" s="13"/>
      <c r="B6" s="33"/>
      <c r="C6" s="33"/>
      <c r="D6" s="33"/>
      <c r="E6" s="10"/>
      <c r="F6" s="34" t="s">
        <v>209</v>
      </c>
      <c r="G6" s="10" t="s">
        <v>210</v>
      </c>
      <c r="H6" s="10" t="s">
        <v>211</v>
      </c>
      <c r="I6" s="10" t="s">
        <v>212</v>
      </c>
      <c r="J6" s="10" t="s">
        <v>213</v>
      </c>
      <c r="K6" s="24" t="s">
        <v>214</v>
      </c>
      <c r="L6" s="25"/>
      <c r="M6" s="25"/>
      <c r="N6" s="47"/>
    </row>
    <row r="7" ht="24" customHeight="1" spans="1:14">
      <c r="A7" s="35" t="s">
        <v>215</v>
      </c>
      <c r="B7" s="36" t="s">
        <v>216</v>
      </c>
      <c r="C7" s="37"/>
      <c r="D7" s="38">
        <v>1</v>
      </c>
      <c r="E7" s="39">
        <v>0.1</v>
      </c>
      <c r="F7" s="39">
        <v>0.1</v>
      </c>
      <c r="G7" s="39">
        <v>0.1</v>
      </c>
      <c r="H7" s="37"/>
      <c r="I7" s="37"/>
      <c r="J7" s="37"/>
      <c r="K7" s="37"/>
      <c r="L7" s="37"/>
      <c r="M7" s="37"/>
      <c r="N7" s="37"/>
    </row>
    <row r="8" ht="24" customHeight="1" spans="1:14">
      <c r="A8" s="35" t="s">
        <v>215</v>
      </c>
      <c r="B8" s="36" t="s">
        <v>217</v>
      </c>
      <c r="C8" s="40"/>
      <c r="D8" s="38">
        <v>10</v>
      </c>
      <c r="E8" s="39">
        <v>3</v>
      </c>
      <c r="F8" s="39">
        <v>3</v>
      </c>
      <c r="G8" s="39">
        <v>3</v>
      </c>
      <c r="H8" s="41"/>
      <c r="I8" s="41"/>
      <c r="J8" s="41"/>
      <c r="K8" s="41"/>
      <c r="L8" s="41"/>
      <c r="M8" s="41"/>
      <c r="N8" s="40"/>
    </row>
    <row r="9" ht="24" customHeight="1" spans="1:14">
      <c r="A9" s="35" t="s">
        <v>215</v>
      </c>
      <c r="B9" s="36" t="s">
        <v>218</v>
      </c>
      <c r="C9" s="40"/>
      <c r="D9" s="38">
        <v>10</v>
      </c>
      <c r="E9" s="39">
        <v>6</v>
      </c>
      <c r="F9" s="39">
        <v>6</v>
      </c>
      <c r="G9" s="39">
        <v>6</v>
      </c>
      <c r="H9" s="41"/>
      <c r="I9" s="41"/>
      <c r="J9" s="41"/>
      <c r="K9" s="41"/>
      <c r="L9" s="41"/>
      <c r="M9" s="41"/>
      <c r="N9" s="40"/>
    </row>
    <row r="10" ht="24" customHeight="1" spans="1:14">
      <c r="A10" s="35" t="s">
        <v>215</v>
      </c>
      <c r="B10" s="36" t="s">
        <v>219</v>
      </c>
      <c r="C10" s="40"/>
      <c r="D10" s="38">
        <v>2</v>
      </c>
      <c r="E10" s="39">
        <v>0.5</v>
      </c>
      <c r="F10" s="39">
        <v>0.5</v>
      </c>
      <c r="G10" s="39">
        <v>0.5</v>
      </c>
      <c r="H10" s="41"/>
      <c r="I10" s="41"/>
      <c r="J10" s="41"/>
      <c r="K10" s="41"/>
      <c r="L10" s="41"/>
      <c r="M10" s="41"/>
      <c r="N10" s="40"/>
    </row>
    <row r="11" ht="24" customHeight="1" spans="1:14">
      <c r="A11" s="35" t="s">
        <v>215</v>
      </c>
      <c r="B11" s="36" t="s">
        <v>220</v>
      </c>
      <c r="C11" s="40"/>
      <c r="D11" s="38">
        <v>20</v>
      </c>
      <c r="E11" s="39">
        <v>0.4</v>
      </c>
      <c r="F11" s="39">
        <v>0.4</v>
      </c>
      <c r="G11" s="39">
        <v>0.4</v>
      </c>
      <c r="H11" s="41"/>
      <c r="I11" s="41"/>
      <c r="J11" s="41"/>
      <c r="K11" s="41"/>
      <c r="L11" s="41"/>
      <c r="M11" s="41"/>
      <c r="N11" s="40"/>
    </row>
    <row r="12" ht="24" customHeight="1" spans="1:14">
      <c r="A12" s="17" t="s">
        <v>103</v>
      </c>
      <c r="B12" s="42"/>
      <c r="C12" s="42"/>
      <c r="D12" s="18"/>
      <c r="E12" s="39">
        <f t="shared" ref="E12:G12" si="0">SUM(E7:E11)</f>
        <v>10</v>
      </c>
      <c r="F12" s="39">
        <f t="shared" si="0"/>
        <v>10</v>
      </c>
      <c r="G12" s="39">
        <f t="shared" si="0"/>
        <v>10</v>
      </c>
      <c r="H12" s="41"/>
      <c r="I12" s="41"/>
      <c r="J12" s="41"/>
      <c r="K12" s="41"/>
      <c r="L12" s="41"/>
      <c r="M12" s="41"/>
      <c r="N12" s="40"/>
    </row>
  </sheetData>
  <mergeCells count="11">
    <mergeCell ref="A2:N2"/>
    <mergeCell ref="A3:N3"/>
    <mergeCell ref="A12:D12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E8" sqref="E8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221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223</v>
      </c>
      <c r="B4" s="7" t="s">
        <v>224</v>
      </c>
      <c r="C4" s="8" t="s">
        <v>204</v>
      </c>
      <c r="D4" s="8"/>
      <c r="E4" s="8"/>
      <c r="F4" s="8"/>
      <c r="G4" s="8"/>
      <c r="H4" s="8"/>
      <c r="I4" s="8"/>
      <c r="J4" s="8"/>
      <c r="K4" s="8"/>
      <c r="L4" s="7" t="s">
        <v>122</v>
      </c>
    </row>
    <row r="5" ht="25.5" customHeight="1" spans="1:12">
      <c r="A5" s="9"/>
      <c r="B5" s="9"/>
      <c r="C5" s="10" t="s">
        <v>206</v>
      </c>
      <c r="D5" s="11" t="s">
        <v>225</v>
      </c>
      <c r="E5" s="12"/>
      <c r="F5" s="12"/>
      <c r="G5" s="12"/>
      <c r="H5" s="12"/>
      <c r="I5" s="22"/>
      <c r="J5" s="23" t="s">
        <v>207</v>
      </c>
      <c r="K5" s="23" t="s">
        <v>208</v>
      </c>
      <c r="L5" s="9"/>
    </row>
    <row r="6" ht="81" customHeight="1" spans="1:12">
      <c r="A6" s="13"/>
      <c r="B6" s="13"/>
      <c r="C6" s="10"/>
      <c r="D6" s="14" t="s">
        <v>209</v>
      </c>
      <c r="E6" s="10" t="s">
        <v>210</v>
      </c>
      <c r="F6" s="10" t="s">
        <v>211</v>
      </c>
      <c r="G6" s="10" t="s">
        <v>212</v>
      </c>
      <c r="H6" s="10" t="s">
        <v>213</v>
      </c>
      <c r="I6" s="24" t="s">
        <v>226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103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showGridLines="0" showZeros="0" workbookViewId="0">
      <selection activeCell="C7" sqref="C7:D13"/>
    </sheetView>
  </sheetViews>
  <sheetFormatPr defaultColWidth="6.875" defaultRowHeight="11.25" outlineLevelCol="6"/>
  <cols>
    <col min="1" max="1" width="9" style="64" customWidth="1"/>
    <col min="2" max="2" width="38.5" style="64" customWidth="1"/>
    <col min="3" max="4" width="14.625" style="107" customWidth="1"/>
    <col min="5" max="5" width="14.625" style="64" customWidth="1"/>
    <col min="6" max="6" width="12" style="64" customWidth="1"/>
    <col min="7" max="7" width="15.625" style="64" customWidth="1"/>
    <col min="8" max="16384" width="6.875" style="64"/>
  </cols>
  <sheetData>
    <row r="1" ht="16.5" customHeight="1" spans="1:7">
      <c r="A1" s="48" t="s">
        <v>38</v>
      </c>
      <c r="B1" s="49"/>
      <c r="C1" s="108"/>
      <c r="D1" s="118"/>
      <c r="E1" s="74"/>
      <c r="F1" s="74"/>
      <c r="G1" s="74"/>
    </row>
    <row r="2" ht="29.25" customHeight="1" spans="1:7">
      <c r="A2" s="65" t="s">
        <v>39</v>
      </c>
      <c r="B2" s="65"/>
      <c r="C2" s="109"/>
      <c r="D2" s="109"/>
      <c r="E2" s="65"/>
      <c r="F2" s="65"/>
      <c r="G2" s="65"/>
    </row>
    <row r="3" ht="26.25" customHeight="1" spans="1:7">
      <c r="A3" s="66"/>
      <c r="B3" s="66"/>
      <c r="C3" s="138"/>
      <c r="D3" s="138"/>
      <c r="E3" s="66"/>
      <c r="F3" s="66"/>
      <c r="G3" s="139" t="s">
        <v>2</v>
      </c>
    </row>
    <row r="4" ht="26.25" customHeight="1" spans="1:7">
      <c r="A4" s="67" t="s">
        <v>40</v>
      </c>
      <c r="B4" s="67"/>
      <c r="C4" s="140" t="s">
        <v>36</v>
      </c>
      <c r="D4" s="141" t="s">
        <v>41</v>
      </c>
      <c r="E4" s="142" t="s">
        <v>42</v>
      </c>
      <c r="F4" s="142" t="s">
        <v>43</v>
      </c>
      <c r="G4" s="143" t="s">
        <v>44</v>
      </c>
    </row>
    <row r="5" s="63" customFormat="1" ht="47.25" customHeight="1" spans="1:7">
      <c r="A5" s="67" t="s">
        <v>45</v>
      </c>
      <c r="B5" s="67" t="s">
        <v>46</v>
      </c>
      <c r="C5" s="144"/>
      <c r="D5" s="141"/>
      <c r="E5" s="142"/>
      <c r="F5" s="142"/>
      <c r="G5" s="145"/>
    </row>
    <row r="6" s="63" customFormat="1" ht="25.5" customHeight="1" spans="1:7">
      <c r="A6" s="113" t="s">
        <v>47</v>
      </c>
      <c r="B6" s="114" t="s">
        <v>48</v>
      </c>
      <c r="C6" s="115">
        <v>551.3</v>
      </c>
      <c r="D6" s="115">
        <v>551.3</v>
      </c>
      <c r="E6" s="76"/>
      <c r="F6" s="76"/>
      <c r="G6" s="76"/>
    </row>
    <row r="7" s="63" customFormat="1" ht="25.5" customHeight="1" spans="1:7">
      <c r="A7" s="113" t="s">
        <v>49</v>
      </c>
      <c r="B7" s="114" t="s">
        <v>50</v>
      </c>
      <c r="C7" s="115">
        <f>C8+C9</f>
        <v>551.3</v>
      </c>
      <c r="D7" s="115">
        <f>D8+D9</f>
        <v>551.3</v>
      </c>
      <c r="E7" s="76"/>
      <c r="F7" s="76"/>
      <c r="G7" s="76"/>
    </row>
    <row r="8" s="63" customFormat="1" ht="25.5" customHeight="1" spans="1:7">
      <c r="A8" s="113" t="s">
        <v>51</v>
      </c>
      <c r="B8" s="114" t="s">
        <v>52</v>
      </c>
      <c r="C8" s="115">
        <v>213.06</v>
      </c>
      <c r="D8" s="115">
        <v>213.06</v>
      </c>
      <c r="E8" s="76"/>
      <c r="F8" s="76"/>
      <c r="G8" s="76"/>
    </row>
    <row r="9" s="63" customFormat="1" ht="25.5" customHeight="1" spans="1:7">
      <c r="A9" s="113" t="s">
        <v>53</v>
      </c>
      <c r="B9" s="114" t="s">
        <v>54</v>
      </c>
      <c r="C9" s="115">
        <v>338.24</v>
      </c>
      <c r="D9" s="115">
        <v>338.24</v>
      </c>
      <c r="E9" s="76"/>
      <c r="F9" s="76"/>
      <c r="G9" s="76"/>
    </row>
    <row r="10" s="63" customFormat="1" ht="25.5" customHeight="1" spans="1:7">
      <c r="A10" s="113" t="s">
        <v>55</v>
      </c>
      <c r="B10" s="114" t="s">
        <v>56</v>
      </c>
      <c r="C10" s="115">
        <f>C11+C14</f>
        <v>91.84</v>
      </c>
      <c r="D10" s="115">
        <f>D11+D14</f>
        <v>91.84</v>
      </c>
      <c r="E10" s="76"/>
      <c r="F10" s="76"/>
      <c r="G10" s="76"/>
    </row>
    <row r="11" s="63" customFormat="1" ht="25.5" customHeight="1" spans="1:7">
      <c r="A11" s="113" t="s">
        <v>57</v>
      </c>
      <c r="B11" s="114" t="s">
        <v>58</v>
      </c>
      <c r="C11" s="115">
        <f>C12+C13</f>
        <v>70.94</v>
      </c>
      <c r="D11" s="115">
        <f>D12+D13</f>
        <v>70.94</v>
      </c>
      <c r="E11" s="76"/>
      <c r="F11" s="76"/>
      <c r="G11" s="76"/>
    </row>
    <row r="12" s="63" customFormat="1" ht="25.5" customHeight="1" spans="1:7">
      <c r="A12" s="113" t="s">
        <v>59</v>
      </c>
      <c r="B12" s="114" t="s">
        <v>60</v>
      </c>
      <c r="C12" s="115">
        <v>0.34</v>
      </c>
      <c r="D12" s="115">
        <v>0.34</v>
      </c>
      <c r="E12" s="76"/>
      <c r="F12" s="76"/>
      <c r="G12" s="76"/>
    </row>
    <row r="13" s="63" customFormat="1" ht="25.5" customHeight="1" spans="1:7">
      <c r="A13" s="113" t="s">
        <v>61</v>
      </c>
      <c r="B13" s="114" t="s">
        <v>62</v>
      </c>
      <c r="C13" s="115">
        <v>70.6</v>
      </c>
      <c r="D13" s="115">
        <v>70.6</v>
      </c>
      <c r="E13" s="76"/>
      <c r="F13" s="76"/>
      <c r="G13" s="76"/>
    </row>
    <row r="14" s="63" customFormat="1" ht="25.5" customHeight="1" spans="1:7">
      <c r="A14" s="113" t="s">
        <v>63</v>
      </c>
      <c r="B14" s="114" t="s">
        <v>64</v>
      </c>
      <c r="C14" s="115">
        <v>20.9</v>
      </c>
      <c r="D14" s="115">
        <v>20.9</v>
      </c>
      <c r="E14" s="76"/>
      <c r="F14" s="76"/>
      <c r="G14" s="76"/>
    </row>
    <row r="15" s="63" customFormat="1" ht="25.5" customHeight="1" spans="1:7">
      <c r="A15" s="113" t="s">
        <v>65</v>
      </c>
      <c r="B15" s="114" t="s">
        <v>66</v>
      </c>
      <c r="C15" s="115">
        <v>20.9</v>
      </c>
      <c r="D15" s="115">
        <v>20.9</v>
      </c>
      <c r="E15" s="76"/>
      <c r="F15" s="76"/>
      <c r="G15" s="76"/>
    </row>
    <row r="16" s="63" customFormat="1" ht="25.5" customHeight="1" spans="1:7">
      <c r="A16" s="113" t="s">
        <v>67</v>
      </c>
      <c r="B16" s="114" t="s">
        <v>68</v>
      </c>
      <c r="C16" s="115">
        <f>C17+C19</f>
        <v>57.95</v>
      </c>
      <c r="D16" s="115">
        <f>D17+D19</f>
        <v>57.95</v>
      </c>
      <c r="E16" s="76"/>
      <c r="F16" s="76"/>
      <c r="G16" s="76"/>
    </row>
    <row r="17" s="63" customFormat="1" ht="25.5" customHeight="1" spans="1:7">
      <c r="A17" s="113" t="s">
        <v>69</v>
      </c>
      <c r="B17" s="114" t="s">
        <v>70</v>
      </c>
      <c r="C17" s="115">
        <v>25.78</v>
      </c>
      <c r="D17" s="115">
        <v>25.78</v>
      </c>
      <c r="E17" s="76"/>
      <c r="F17" s="76"/>
      <c r="G17" s="76"/>
    </row>
    <row r="18" s="63" customFormat="1" ht="25.5" customHeight="1" spans="1:7">
      <c r="A18" s="113" t="s">
        <v>71</v>
      </c>
      <c r="B18" s="114" t="s">
        <v>72</v>
      </c>
      <c r="C18" s="115">
        <v>25.78</v>
      </c>
      <c r="D18" s="115">
        <v>25.78</v>
      </c>
      <c r="E18" s="76"/>
      <c r="F18" s="76"/>
      <c r="G18" s="76"/>
    </row>
    <row r="19" s="63" customFormat="1" ht="25.5" customHeight="1" spans="1:7">
      <c r="A19" s="113" t="s">
        <v>73</v>
      </c>
      <c r="B19" s="114" t="s">
        <v>74</v>
      </c>
      <c r="C19" s="115">
        <f>C20+C21+C22</f>
        <v>32.17</v>
      </c>
      <c r="D19" s="115">
        <f>D20+D21+D22</f>
        <v>32.17</v>
      </c>
      <c r="E19" s="76"/>
      <c r="F19" s="76"/>
      <c r="G19" s="76"/>
    </row>
    <row r="20" s="63" customFormat="1" ht="25.5" customHeight="1" spans="1:7">
      <c r="A20" s="113" t="s">
        <v>75</v>
      </c>
      <c r="B20" s="114" t="s">
        <v>76</v>
      </c>
      <c r="C20" s="115">
        <v>7.56</v>
      </c>
      <c r="D20" s="115">
        <v>7.56</v>
      </c>
      <c r="E20" s="76"/>
      <c r="F20" s="76"/>
      <c r="G20" s="76"/>
    </row>
    <row r="21" s="63" customFormat="1" ht="25.5" customHeight="1" spans="1:7">
      <c r="A21" s="113" t="s">
        <v>77</v>
      </c>
      <c r="B21" s="114" t="s">
        <v>78</v>
      </c>
      <c r="C21" s="115">
        <v>21.12</v>
      </c>
      <c r="D21" s="115">
        <v>21.12</v>
      </c>
      <c r="E21" s="76"/>
      <c r="F21" s="76"/>
      <c r="G21" s="76"/>
    </row>
    <row r="22" s="63" customFormat="1" ht="25.5" customHeight="1" spans="1:7">
      <c r="A22" s="113" t="s">
        <v>79</v>
      </c>
      <c r="B22" s="114" t="s">
        <v>80</v>
      </c>
      <c r="C22" s="115">
        <v>3.49</v>
      </c>
      <c r="D22" s="115">
        <v>3.49</v>
      </c>
      <c r="E22" s="76"/>
      <c r="F22" s="76"/>
      <c r="G22" s="76"/>
    </row>
    <row r="23" s="63" customFormat="1" ht="25.5" customHeight="1" spans="1:7">
      <c r="A23" s="113" t="s">
        <v>81</v>
      </c>
      <c r="B23" s="114" t="s">
        <v>82</v>
      </c>
      <c r="C23" s="115">
        <f>C24+C26</f>
        <v>96.58</v>
      </c>
      <c r="D23" s="115">
        <f>D24+D26</f>
        <v>96.58</v>
      </c>
      <c r="E23" s="76"/>
      <c r="F23" s="76"/>
      <c r="G23" s="76"/>
    </row>
    <row r="24" s="63" customFormat="1" ht="25.5" customHeight="1" spans="1:7">
      <c r="A24" s="113" t="s">
        <v>83</v>
      </c>
      <c r="B24" s="114" t="s">
        <v>84</v>
      </c>
      <c r="C24" s="115">
        <v>15</v>
      </c>
      <c r="D24" s="115">
        <v>15</v>
      </c>
      <c r="E24" s="76"/>
      <c r="F24" s="76"/>
      <c r="G24" s="76"/>
    </row>
    <row r="25" s="63" customFormat="1" ht="25.5" customHeight="1" spans="1:7">
      <c r="A25" s="113" t="s">
        <v>85</v>
      </c>
      <c r="B25" s="114" t="s">
        <v>86</v>
      </c>
      <c r="C25" s="115">
        <v>15</v>
      </c>
      <c r="D25" s="115">
        <v>15</v>
      </c>
      <c r="E25" s="76"/>
      <c r="F25" s="76"/>
      <c r="G25" s="76"/>
    </row>
    <row r="26" s="63" customFormat="1" ht="25.5" customHeight="1" spans="1:7">
      <c r="A26" s="113" t="s">
        <v>87</v>
      </c>
      <c r="B26" s="114" t="s">
        <v>88</v>
      </c>
      <c r="C26" s="115">
        <v>81.58</v>
      </c>
      <c r="D26" s="115">
        <v>81.58</v>
      </c>
      <c r="E26" s="76"/>
      <c r="F26" s="76"/>
      <c r="G26" s="76"/>
    </row>
    <row r="27" s="63" customFormat="1" ht="25.5" customHeight="1" spans="1:7">
      <c r="A27" s="113" t="s">
        <v>89</v>
      </c>
      <c r="B27" s="114" t="s">
        <v>90</v>
      </c>
      <c r="C27" s="115">
        <v>81.58</v>
      </c>
      <c r="D27" s="115">
        <v>81.58</v>
      </c>
      <c r="E27" s="76"/>
      <c r="F27" s="76"/>
      <c r="G27" s="76"/>
    </row>
    <row r="28" s="63" customFormat="1" ht="25.5" customHeight="1" spans="1:7">
      <c r="A28" s="113" t="s">
        <v>91</v>
      </c>
      <c r="B28" s="114" t="s">
        <v>92</v>
      </c>
      <c r="C28" s="115">
        <v>119.74</v>
      </c>
      <c r="D28" s="115">
        <v>119.74</v>
      </c>
      <c r="E28" s="76"/>
      <c r="F28" s="76"/>
      <c r="G28" s="76"/>
    </row>
    <row r="29" s="63" customFormat="1" ht="25.5" customHeight="1" spans="1:7">
      <c r="A29" s="113" t="s">
        <v>93</v>
      </c>
      <c r="B29" s="114" t="s">
        <v>94</v>
      </c>
      <c r="C29" s="115">
        <v>119.74</v>
      </c>
      <c r="D29" s="115">
        <v>119.74</v>
      </c>
      <c r="E29" s="76"/>
      <c r="F29" s="76"/>
      <c r="G29" s="76"/>
    </row>
    <row r="30" s="63" customFormat="1" ht="25.5" customHeight="1" spans="1:7">
      <c r="A30" s="113" t="s">
        <v>95</v>
      </c>
      <c r="B30" s="114" t="s">
        <v>96</v>
      </c>
      <c r="C30" s="115">
        <v>119.74</v>
      </c>
      <c r="D30" s="115">
        <v>119.74</v>
      </c>
      <c r="E30" s="76"/>
      <c r="F30" s="76"/>
      <c r="G30" s="76"/>
    </row>
    <row r="31" s="63" customFormat="1" ht="25.5" customHeight="1" spans="1:7">
      <c r="A31" s="113" t="s">
        <v>97</v>
      </c>
      <c r="B31" s="114" t="s">
        <v>98</v>
      </c>
      <c r="C31" s="115">
        <v>52.95</v>
      </c>
      <c r="D31" s="115">
        <v>52.95</v>
      </c>
      <c r="E31" s="76"/>
      <c r="F31" s="76"/>
      <c r="G31" s="76"/>
    </row>
    <row r="32" customFormat="1" ht="25.5" customHeight="1" spans="1:7">
      <c r="A32" s="113" t="s">
        <v>99</v>
      </c>
      <c r="B32" s="114" t="s">
        <v>100</v>
      </c>
      <c r="C32" s="115">
        <v>52.95</v>
      </c>
      <c r="D32" s="115">
        <v>52.95</v>
      </c>
      <c r="E32" s="76"/>
      <c r="F32" s="77"/>
      <c r="G32" s="77"/>
    </row>
    <row r="33" customFormat="1" ht="25.5" customHeight="1" spans="1:7">
      <c r="A33" s="113" t="s">
        <v>101</v>
      </c>
      <c r="B33" s="114" t="s">
        <v>102</v>
      </c>
      <c r="C33" s="115">
        <v>52.95</v>
      </c>
      <c r="D33" s="115">
        <v>52.95</v>
      </c>
      <c r="E33" s="71"/>
      <c r="F33" s="71"/>
      <c r="G33" s="71"/>
    </row>
    <row r="34" ht="25.5" customHeight="1" spans="1:7">
      <c r="A34" s="72" t="s">
        <v>103</v>
      </c>
      <c r="B34" s="73"/>
      <c r="C34" s="115">
        <f>C31+C28+C23+C16+C10+C6</f>
        <v>970.36</v>
      </c>
      <c r="D34" s="115">
        <f>D31+D28+D23+D16+D10+D6</f>
        <v>970.36</v>
      </c>
      <c r="E34" s="71"/>
      <c r="F34" s="71"/>
      <c r="G34" s="71"/>
    </row>
  </sheetData>
  <mergeCells count="8">
    <mergeCell ref="A2:G2"/>
    <mergeCell ref="A4:B4"/>
    <mergeCell ref="A34:B3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showGridLines="0" showZeros="0" topLeftCell="A4" workbookViewId="0">
      <selection activeCell="C6" sqref="C6:E33"/>
    </sheetView>
  </sheetViews>
  <sheetFormatPr defaultColWidth="6.875" defaultRowHeight="11.25" outlineLevelCol="4"/>
  <cols>
    <col min="1" max="1" width="12" style="64" customWidth="1"/>
    <col min="2" max="2" width="34.625" style="64" customWidth="1"/>
    <col min="3" max="5" width="24.125" style="131" customWidth="1"/>
    <col min="6" max="16384" width="6.875" style="64"/>
  </cols>
  <sheetData>
    <row r="1" ht="16.5" customHeight="1" spans="1:5">
      <c r="A1" s="48" t="s">
        <v>104</v>
      </c>
      <c r="B1" s="49"/>
      <c r="C1" s="132"/>
      <c r="D1" s="118"/>
      <c r="E1" s="118"/>
    </row>
    <row r="2" ht="29.25" customHeight="1" spans="1:5">
      <c r="A2" s="65" t="s">
        <v>105</v>
      </c>
      <c r="B2" s="65"/>
      <c r="C2" s="109"/>
      <c r="D2" s="109"/>
      <c r="E2" s="109"/>
    </row>
    <row r="3" ht="26.25" customHeight="1" spans="1:5">
      <c r="A3" s="66"/>
      <c r="B3" s="66"/>
      <c r="C3" s="133"/>
      <c r="D3" s="133"/>
      <c r="E3" s="133" t="s">
        <v>2</v>
      </c>
    </row>
    <row r="4" ht="26.25" customHeight="1" spans="1:5">
      <c r="A4" s="134" t="s">
        <v>40</v>
      </c>
      <c r="B4" s="135"/>
      <c r="C4" s="136" t="s">
        <v>37</v>
      </c>
      <c r="D4" s="136" t="s">
        <v>106</v>
      </c>
      <c r="E4" s="136" t="s">
        <v>107</v>
      </c>
    </row>
    <row r="5" s="63" customFormat="1" ht="27.75" customHeight="1" spans="1:5">
      <c r="A5" s="67" t="s">
        <v>45</v>
      </c>
      <c r="B5" s="67" t="s">
        <v>46</v>
      </c>
      <c r="C5" s="137"/>
      <c r="D5" s="137"/>
      <c r="E5" s="137"/>
    </row>
    <row r="6" s="63" customFormat="1" ht="25" customHeight="1" spans="1:5">
      <c r="A6" s="113" t="s">
        <v>47</v>
      </c>
      <c r="B6" s="114" t="s">
        <v>48</v>
      </c>
      <c r="C6" s="115">
        <v>551.3</v>
      </c>
      <c r="D6" s="115">
        <v>505.34</v>
      </c>
      <c r="E6" s="115">
        <v>45.96</v>
      </c>
    </row>
    <row r="7" s="63" customFormat="1" ht="25" customHeight="1" spans="1:5">
      <c r="A7" s="113" t="s">
        <v>49</v>
      </c>
      <c r="B7" s="114" t="s">
        <v>50</v>
      </c>
      <c r="C7" s="115">
        <f>C8+C9</f>
        <v>551.3</v>
      </c>
      <c r="D7" s="115">
        <f>D8+D9</f>
        <v>505.34</v>
      </c>
      <c r="E7" s="115">
        <f>E8+E9</f>
        <v>45.96</v>
      </c>
    </row>
    <row r="8" s="63" customFormat="1" ht="25" customHeight="1" spans="1:5">
      <c r="A8" s="113" t="s">
        <v>51</v>
      </c>
      <c r="B8" s="114" t="s">
        <v>52</v>
      </c>
      <c r="C8" s="115">
        <v>213.06</v>
      </c>
      <c r="D8" s="115">
        <v>173.56</v>
      </c>
      <c r="E8" s="115">
        <v>39.5</v>
      </c>
    </row>
    <row r="9" s="63" customFormat="1" ht="25" customHeight="1" spans="1:5">
      <c r="A9" s="113" t="s">
        <v>53</v>
      </c>
      <c r="B9" s="114" t="s">
        <v>54</v>
      </c>
      <c r="C9" s="115">
        <v>338.24</v>
      </c>
      <c r="D9" s="115">
        <v>331.78</v>
      </c>
      <c r="E9" s="115">
        <v>6.46</v>
      </c>
    </row>
    <row r="10" s="63" customFormat="1" ht="25" customHeight="1" spans="1:5">
      <c r="A10" s="113" t="s">
        <v>55</v>
      </c>
      <c r="B10" s="114" t="s">
        <v>56</v>
      </c>
      <c r="C10" s="115">
        <f>C11+C14</f>
        <v>91.84</v>
      </c>
      <c r="D10" s="115">
        <f>D11+D14</f>
        <v>91.84</v>
      </c>
      <c r="E10" s="115">
        <f>E11+E14</f>
        <v>0</v>
      </c>
    </row>
    <row r="11" s="63" customFormat="1" ht="25" customHeight="1" spans="1:5">
      <c r="A11" s="113" t="s">
        <v>57</v>
      </c>
      <c r="B11" s="114" t="s">
        <v>58</v>
      </c>
      <c r="C11" s="115">
        <f>C12+C13</f>
        <v>70.94</v>
      </c>
      <c r="D11" s="115">
        <f>D12+D13</f>
        <v>70.94</v>
      </c>
      <c r="E11" s="115"/>
    </row>
    <row r="12" s="63" customFormat="1" ht="25" customHeight="1" spans="1:5">
      <c r="A12" s="113" t="s">
        <v>59</v>
      </c>
      <c r="B12" s="114" t="s">
        <v>60</v>
      </c>
      <c r="C12" s="115">
        <v>0.34</v>
      </c>
      <c r="D12" s="115">
        <v>0.34</v>
      </c>
      <c r="E12" s="115"/>
    </row>
    <row r="13" s="63" customFormat="1" ht="25" customHeight="1" spans="1:5">
      <c r="A13" s="113" t="s">
        <v>61</v>
      </c>
      <c r="B13" s="114" t="s">
        <v>62</v>
      </c>
      <c r="C13" s="115">
        <v>70.6</v>
      </c>
      <c r="D13" s="115">
        <v>70.6</v>
      </c>
      <c r="E13" s="115"/>
    </row>
    <row r="14" s="63" customFormat="1" ht="25" customHeight="1" spans="1:5">
      <c r="A14" s="113" t="s">
        <v>63</v>
      </c>
      <c r="B14" s="114" t="s">
        <v>64</v>
      </c>
      <c r="C14" s="115">
        <v>20.9</v>
      </c>
      <c r="D14" s="115">
        <v>20.9</v>
      </c>
      <c r="E14" s="115"/>
    </row>
    <row r="15" s="63" customFormat="1" ht="25" customHeight="1" spans="1:5">
      <c r="A15" s="113" t="s">
        <v>65</v>
      </c>
      <c r="B15" s="114" t="s">
        <v>66</v>
      </c>
      <c r="C15" s="115">
        <v>20.9</v>
      </c>
      <c r="D15" s="115">
        <v>20.9</v>
      </c>
      <c r="E15" s="115"/>
    </row>
    <row r="16" s="63" customFormat="1" ht="25" customHeight="1" spans="1:5">
      <c r="A16" s="113" t="s">
        <v>67</v>
      </c>
      <c r="B16" s="114" t="s">
        <v>68</v>
      </c>
      <c r="C16" s="115">
        <f>C17+C19</f>
        <v>57.95</v>
      </c>
      <c r="D16" s="115">
        <f>D17+D19</f>
        <v>54.57</v>
      </c>
      <c r="E16" s="115">
        <f>E17+E19</f>
        <v>3.38</v>
      </c>
    </row>
    <row r="17" s="63" customFormat="1" ht="25" customHeight="1" spans="1:5">
      <c r="A17" s="113" t="s">
        <v>69</v>
      </c>
      <c r="B17" s="114" t="s">
        <v>70</v>
      </c>
      <c r="C17" s="115">
        <v>25.78</v>
      </c>
      <c r="D17" s="115">
        <v>22.4</v>
      </c>
      <c r="E17" s="115">
        <v>3.38</v>
      </c>
    </row>
    <row r="18" s="63" customFormat="1" ht="25" customHeight="1" spans="1:5">
      <c r="A18" s="113" t="s">
        <v>71</v>
      </c>
      <c r="B18" s="114" t="s">
        <v>72</v>
      </c>
      <c r="C18" s="115">
        <v>25.78</v>
      </c>
      <c r="D18" s="115">
        <v>22.4</v>
      </c>
      <c r="E18" s="115">
        <v>3.38</v>
      </c>
    </row>
    <row r="19" s="63" customFormat="1" ht="25" customHeight="1" spans="1:5">
      <c r="A19" s="113" t="s">
        <v>73</v>
      </c>
      <c r="B19" s="114" t="s">
        <v>74</v>
      </c>
      <c r="C19" s="115">
        <f>C20+C21+C22</f>
        <v>32.17</v>
      </c>
      <c r="D19" s="115">
        <f>D20+D21+D22</f>
        <v>32.17</v>
      </c>
      <c r="E19" s="115">
        <f>E20+E21+E22</f>
        <v>0</v>
      </c>
    </row>
    <row r="20" s="63" customFormat="1" ht="25" customHeight="1" spans="1:5">
      <c r="A20" s="113" t="s">
        <v>75</v>
      </c>
      <c r="B20" s="114" t="s">
        <v>76</v>
      </c>
      <c r="C20" s="115">
        <v>7.56</v>
      </c>
      <c r="D20" s="115">
        <v>7.56</v>
      </c>
      <c r="E20" s="115"/>
    </row>
    <row r="21" s="63" customFormat="1" ht="25" customHeight="1" spans="1:5">
      <c r="A21" s="113" t="s">
        <v>77</v>
      </c>
      <c r="B21" s="114" t="s">
        <v>78</v>
      </c>
      <c r="C21" s="115">
        <v>21.12</v>
      </c>
      <c r="D21" s="115">
        <v>21.12</v>
      </c>
      <c r="E21" s="115"/>
    </row>
    <row r="22" s="63" customFormat="1" ht="25" customHeight="1" spans="1:5">
      <c r="A22" s="113" t="s">
        <v>79</v>
      </c>
      <c r="B22" s="114" t="s">
        <v>80</v>
      </c>
      <c r="C22" s="115">
        <v>3.49</v>
      </c>
      <c r="D22" s="115">
        <v>3.49</v>
      </c>
      <c r="E22" s="115"/>
    </row>
    <row r="23" s="63" customFormat="1" ht="25" customHeight="1" spans="1:5">
      <c r="A23" s="113" t="s">
        <v>81</v>
      </c>
      <c r="B23" s="114" t="s">
        <v>82</v>
      </c>
      <c r="C23" s="115">
        <f>C24+C26</f>
        <v>96.58</v>
      </c>
      <c r="D23" s="115">
        <f>D24+D26</f>
        <v>16.44</v>
      </c>
      <c r="E23" s="115">
        <f>E24+E26</f>
        <v>80.14</v>
      </c>
    </row>
    <row r="24" s="63" customFormat="1" ht="25" customHeight="1" spans="1:5">
      <c r="A24" s="113" t="s">
        <v>83</v>
      </c>
      <c r="B24" s="114" t="s">
        <v>84</v>
      </c>
      <c r="C24" s="115">
        <v>15</v>
      </c>
      <c r="D24" s="115"/>
      <c r="E24" s="115">
        <v>15</v>
      </c>
    </row>
    <row r="25" s="63" customFormat="1" ht="25" customHeight="1" spans="1:5">
      <c r="A25" s="113" t="s">
        <v>85</v>
      </c>
      <c r="B25" s="114" t="s">
        <v>86</v>
      </c>
      <c r="C25" s="115">
        <v>15</v>
      </c>
      <c r="D25" s="115"/>
      <c r="E25" s="115">
        <v>15</v>
      </c>
    </row>
    <row r="26" s="63" customFormat="1" ht="25" customHeight="1" spans="1:5">
      <c r="A26" s="113" t="s">
        <v>87</v>
      </c>
      <c r="B26" s="114" t="s">
        <v>88</v>
      </c>
      <c r="C26" s="115">
        <v>81.58</v>
      </c>
      <c r="D26" s="115">
        <v>16.44</v>
      </c>
      <c r="E26" s="115">
        <v>65.14</v>
      </c>
    </row>
    <row r="27" s="63" customFormat="1" ht="25" customHeight="1" spans="1:5">
      <c r="A27" s="113" t="s">
        <v>89</v>
      </c>
      <c r="B27" s="114" t="s">
        <v>90</v>
      </c>
      <c r="C27" s="115">
        <v>81.58</v>
      </c>
      <c r="D27" s="115">
        <v>16.44</v>
      </c>
      <c r="E27" s="115">
        <v>65.14</v>
      </c>
    </row>
    <row r="28" s="63" customFormat="1" ht="25" customHeight="1" spans="1:5">
      <c r="A28" s="113" t="s">
        <v>91</v>
      </c>
      <c r="B28" s="114" t="s">
        <v>92</v>
      </c>
      <c r="C28" s="115">
        <v>119.74</v>
      </c>
      <c r="D28" s="115">
        <v>38.48</v>
      </c>
      <c r="E28" s="115">
        <v>81.26</v>
      </c>
    </row>
    <row r="29" s="63" customFormat="1" ht="25" customHeight="1" spans="1:5">
      <c r="A29" s="113" t="s">
        <v>93</v>
      </c>
      <c r="B29" s="114" t="s">
        <v>94</v>
      </c>
      <c r="C29" s="115">
        <v>119.74</v>
      </c>
      <c r="D29" s="115">
        <v>38.48</v>
      </c>
      <c r="E29" s="115">
        <v>81.26</v>
      </c>
    </row>
    <row r="30" s="63" customFormat="1" ht="25" customHeight="1" spans="1:5">
      <c r="A30" s="113" t="s">
        <v>95</v>
      </c>
      <c r="B30" s="114" t="s">
        <v>96</v>
      </c>
      <c r="C30" s="115">
        <v>119.74</v>
      </c>
      <c r="D30" s="115">
        <v>38.48</v>
      </c>
      <c r="E30" s="115">
        <v>81.26</v>
      </c>
    </row>
    <row r="31" s="63" customFormat="1" ht="25" customHeight="1" spans="1:5">
      <c r="A31" s="113" t="s">
        <v>97</v>
      </c>
      <c r="B31" s="114" t="s">
        <v>98</v>
      </c>
      <c r="C31" s="115">
        <v>52.95</v>
      </c>
      <c r="D31" s="115">
        <v>52.95</v>
      </c>
      <c r="E31" s="115"/>
    </row>
    <row r="32" s="63" customFormat="1" ht="25" customHeight="1" spans="1:5">
      <c r="A32" s="113" t="s">
        <v>99</v>
      </c>
      <c r="B32" s="114" t="s">
        <v>100</v>
      </c>
      <c r="C32" s="115">
        <v>52.95</v>
      </c>
      <c r="D32" s="115">
        <v>52.95</v>
      </c>
      <c r="E32" s="115"/>
    </row>
    <row r="33" customFormat="1" ht="25" customHeight="1" spans="1:5">
      <c r="A33" s="113" t="s">
        <v>101</v>
      </c>
      <c r="B33" s="114" t="s">
        <v>102</v>
      </c>
      <c r="C33" s="115">
        <v>52.95</v>
      </c>
      <c r="D33" s="115">
        <v>52.95</v>
      </c>
      <c r="E33" s="115"/>
    </row>
    <row r="34" ht="25" customHeight="1" spans="1:5">
      <c r="A34" s="72" t="s">
        <v>103</v>
      </c>
      <c r="B34" s="73"/>
      <c r="C34" s="115">
        <f>C6+C10+C16+C23+C28+C31</f>
        <v>970.36</v>
      </c>
      <c r="D34" s="115">
        <f>D6+D10+D16+D23+D28+D31</f>
        <v>759.62</v>
      </c>
      <c r="E34" s="115">
        <f>E6+E10+E16+E23+E28+E31</f>
        <v>210.74</v>
      </c>
    </row>
  </sheetData>
  <mergeCells count="6">
    <mergeCell ref="A2:E2"/>
    <mergeCell ref="A4:B4"/>
    <mergeCell ref="A34:B34"/>
    <mergeCell ref="C4:C5"/>
    <mergeCell ref="D4:D5"/>
    <mergeCell ref="E4:E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C47" sqref="C47"/>
    </sheetView>
  </sheetViews>
  <sheetFormatPr defaultColWidth="6.875" defaultRowHeight="11.25" outlineLevelCol="5"/>
  <cols>
    <col min="1" max="1" width="28.125" style="64" customWidth="1"/>
    <col min="2" max="2" width="14.875" style="120" customWidth="1"/>
    <col min="3" max="3" width="30.375" style="64" customWidth="1"/>
    <col min="4" max="4" width="15.375" style="120" customWidth="1"/>
    <col min="5" max="5" width="17.125" style="120" customWidth="1"/>
    <col min="6" max="6" width="17.125" style="64" customWidth="1"/>
    <col min="7" max="16384" width="6.875" style="64"/>
  </cols>
  <sheetData>
    <row r="1" ht="16.5" customHeight="1" spans="1:6">
      <c r="A1" s="66" t="s">
        <v>108</v>
      </c>
      <c r="B1" s="121"/>
      <c r="C1" s="122"/>
      <c r="D1" s="121"/>
      <c r="E1" s="121"/>
      <c r="F1" s="123"/>
    </row>
    <row r="2" ht="18.75" customHeight="1" spans="1:6">
      <c r="A2" s="124"/>
      <c r="B2" s="121"/>
      <c r="C2" s="122"/>
      <c r="D2" s="121"/>
      <c r="E2" s="121"/>
      <c r="F2" s="123"/>
    </row>
    <row r="3" ht="21" customHeight="1" spans="1:6">
      <c r="A3" s="80" t="s">
        <v>109</v>
      </c>
      <c r="B3" s="80"/>
      <c r="C3" s="80"/>
      <c r="D3" s="80"/>
      <c r="E3" s="80"/>
      <c r="F3" s="80"/>
    </row>
    <row r="4" ht="14.25" customHeight="1" spans="1:6">
      <c r="A4" s="125"/>
      <c r="B4" s="126"/>
      <c r="C4" s="125"/>
      <c r="D4" s="126"/>
      <c r="E4" s="126"/>
      <c r="F4" s="127" t="s">
        <v>2</v>
      </c>
    </row>
    <row r="5" ht="24" customHeight="1" spans="1:6">
      <c r="A5" s="163" t="s">
        <v>3</v>
      </c>
      <c r="B5" s="67"/>
      <c r="C5" s="163" t="s">
        <v>4</v>
      </c>
      <c r="D5" s="67"/>
      <c r="E5" s="67"/>
      <c r="F5" s="67"/>
    </row>
    <row r="6" ht="24" customHeight="1" spans="1:6">
      <c r="A6" s="163" t="s">
        <v>5</v>
      </c>
      <c r="B6" s="163" t="s">
        <v>6</v>
      </c>
      <c r="C6" s="67" t="s">
        <v>40</v>
      </c>
      <c r="D6" s="67" t="s">
        <v>6</v>
      </c>
      <c r="E6" s="67"/>
      <c r="F6" s="67"/>
    </row>
    <row r="7" ht="24" customHeight="1" spans="1:6">
      <c r="A7" s="67"/>
      <c r="B7" s="67"/>
      <c r="C7" s="67"/>
      <c r="D7" s="67" t="s">
        <v>110</v>
      </c>
      <c r="E7" s="67" t="s">
        <v>41</v>
      </c>
      <c r="F7" s="67" t="s">
        <v>111</v>
      </c>
    </row>
    <row r="8" ht="28.5" customHeight="1" spans="1:6">
      <c r="A8" s="71" t="s">
        <v>11</v>
      </c>
      <c r="B8" s="67">
        <v>970.36</v>
      </c>
      <c r="C8" s="69" t="s">
        <v>12</v>
      </c>
      <c r="D8" s="128">
        <v>551.3</v>
      </c>
      <c r="E8" s="128">
        <v>551.3</v>
      </c>
      <c r="F8" s="76"/>
    </row>
    <row r="9" ht="28.5" customHeight="1" spans="1:6">
      <c r="A9" s="71" t="s">
        <v>13</v>
      </c>
      <c r="B9" s="67"/>
      <c r="C9" s="69" t="s">
        <v>14</v>
      </c>
      <c r="D9" s="128"/>
      <c r="E9" s="128"/>
      <c r="F9" s="76"/>
    </row>
    <row r="10" ht="28.5" customHeight="1" spans="1:6">
      <c r="A10" s="71"/>
      <c r="B10" s="67"/>
      <c r="C10" s="69" t="s">
        <v>16</v>
      </c>
      <c r="D10" s="128"/>
      <c r="E10" s="128"/>
      <c r="F10" s="76"/>
    </row>
    <row r="11" ht="28.5" customHeight="1" spans="1:6">
      <c r="A11" s="71"/>
      <c r="B11" s="67"/>
      <c r="C11" s="71" t="s">
        <v>18</v>
      </c>
      <c r="D11" s="112"/>
      <c r="E11" s="112"/>
      <c r="F11" s="76"/>
    </row>
    <row r="12" ht="28.5" customHeight="1" spans="1:6">
      <c r="A12" s="71"/>
      <c r="B12" s="67"/>
      <c r="C12" s="69" t="s">
        <v>19</v>
      </c>
      <c r="D12" s="128"/>
      <c r="E12" s="128"/>
      <c r="F12" s="76"/>
    </row>
    <row r="13" ht="28.5" customHeight="1" spans="1:6">
      <c r="A13" s="71"/>
      <c r="B13" s="67"/>
      <c r="C13" s="69" t="s">
        <v>20</v>
      </c>
      <c r="D13" s="128"/>
      <c r="E13" s="128"/>
      <c r="F13" s="76"/>
    </row>
    <row r="14" ht="28.5" customHeight="1" spans="1:6">
      <c r="A14" s="71"/>
      <c r="B14" s="67"/>
      <c r="C14" s="71" t="s">
        <v>21</v>
      </c>
      <c r="D14" s="112"/>
      <c r="E14" s="112"/>
      <c r="F14" s="71"/>
    </row>
    <row r="15" ht="28.5" customHeight="1" spans="1:6">
      <c r="A15" s="71"/>
      <c r="B15" s="67"/>
      <c r="C15" s="71" t="s">
        <v>22</v>
      </c>
      <c r="D15" s="129">
        <v>91.84</v>
      </c>
      <c r="E15" s="129">
        <v>91.84</v>
      </c>
      <c r="F15" s="71"/>
    </row>
    <row r="16" ht="28.5" customHeight="1" spans="1:6">
      <c r="A16" s="71"/>
      <c r="B16" s="67"/>
      <c r="C16" s="69" t="s">
        <v>23</v>
      </c>
      <c r="D16" s="130">
        <v>57.95</v>
      </c>
      <c r="E16" s="130">
        <v>57.95</v>
      </c>
      <c r="F16" s="71"/>
    </row>
    <row r="17" ht="28.5" customHeight="1" spans="1:6">
      <c r="A17" s="71"/>
      <c r="B17" s="67"/>
      <c r="C17" s="69" t="s">
        <v>24</v>
      </c>
      <c r="D17" s="130"/>
      <c r="E17" s="130"/>
      <c r="F17" s="71"/>
    </row>
    <row r="18" ht="28.5" customHeight="1" spans="1:6">
      <c r="A18" s="71"/>
      <c r="B18" s="67"/>
      <c r="C18" s="71" t="s">
        <v>25</v>
      </c>
      <c r="D18" s="129">
        <v>96.58</v>
      </c>
      <c r="E18" s="129">
        <v>96.58</v>
      </c>
      <c r="F18" s="71"/>
    </row>
    <row r="19" ht="28.5" customHeight="1" spans="1:6">
      <c r="A19" s="71"/>
      <c r="B19" s="67"/>
      <c r="C19" s="71" t="s">
        <v>26</v>
      </c>
      <c r="D19" s="112">
        <v>119.74</v>
      </c>
      <c r="E19" s="112">
        <v>119.74</v>
      </c>
      <c r="F19" s="71"/>
    </row>
    <row r="20" ht="28.5" customHeight="1" spans="1:6">
      <c r="A20" s="71"/>
      <c r="B20" s="67"/>
      <c r="C20" s="71" t="s">
        <v>27</v>
      </c>
      <c r="D20" s="112"/>
      <c r="E20" s="112"/>
      <c r="F20" s="71"/>
    </row>
    <row r="21" ht="28.5" customHeight="1" spans="1:6">
      <c r="A21" s="71"/>
      <c r="B21" s="67"/>
      <c r="C21" s="71" t="s">
        <v>28</v>
      </c>
      <c r="D21" s="112"/>
      <c r="E21" s="112"/>
      <c r="F21" s="71"/>
    </row>
    <row r="22" ht="28.5" customHeight="1" spans="1:6">
      <c r="A22" s="71"/>
      <c r="B22" s="67"/>
      <c r="C22" s="71" t="s">
        <v>29</v>
      </c>
      <c r="D22" s="112"/>
      <c r="E22" s="112"/>
      <c r="F22" s="71"/>
    </row>
    <row r="23" ht="28.5" customHeight="1" spans="1:6">
      <c r="A23" s="71"/>
      <c r="B23" s="67"/>
      <c r="C23" s="71" t="s">
        <v>30</v>
      </c>
      <c r="D23" s="112"/>
      <c r="E23" s="112"/>
      <c r="F23" s="71"/>
    </row>
    <row r="24" ht="28.5" customHeight="1" spans="1:6">
      <c r="A24" s="71"/>
      <c r="B24" s="67"/>
      <c r="C24" s="71" t="s">
        <v>31</v>
      </c>
      <c r="D24" s="112"/>
      <c r="E24" s="112"/>
      <c r="F24" s="71"/>
    </row>
    <row r="25" ht="28.5" customHeight="1" spans="1:6">
      <c r="A25" s="71"/>
      <c r="B25" s="67"/>
      <c r="C25" s="71" t="s">
        <v>32</v>
      </c>
      <c r="D25" s="112">
        <v>52.95</v>
      </c>
      <c r="E25" s="112">
        <v>52.95</v>
      </c>
      <c r="F25" s="71"/>
    </row>
    <row r="26" ht="28.5" customHeight="1" spans="1:6">
      <c r="A26" s="71"/>
      <c r="B26" s="67"/>
      <c r="C26" s="71" t="s">
        <v>33</v>
      </c>
      <c r="D26" s="67"/>
      <c r="E26" s="67"/>
      <c r="F26" s="71"/>
    </row>
    <row r="27" ht="28.5" customHeight="1" spans="1:6">
      <c r="A27" s="71"/>
      <c r="B27" s="67"/>
      <c r="C27" s="71" t="s">
        <v>34</v>
      </c>
      <c r="D27" s="67"/>
      <c r="E27" s="67"/>
      <c r="F27" s="71"/>
    </row>
    <row r="28" ht="28.5" customHeight="1" spans="1:6">
      <c r="A28" s="71"/>
      <c r="B28" s="67"/>
      <c r="C28" s="71" t="s">
        <v>35</v>
      </c>
      <c r="D28" s="67"/>
      <c r="E28" s="67"/>
      <c r="F28" s="71"/>
    </row>
    <row r="29" ht="28.5" customHeight="1" spans="1:6">
      <c r="A29" s="67" t="s">
        <v>36</v>
      </c>
      <c r="B29" s="67">
        <v>970.36</v>
      </c>
      <c r="C29" s="67" t="s">
        <v>37</v>
      </c>
      <c r="D29" s="67">
        <f>SUM(D8:D28)</f>
        <v>970.36</v>
      </c>
      <c r="E29" s="67">
        <f>SUM(E8:E28)</f>
        <v>970.36</v>
      </c>
      <c r="F29" s="71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showZeros="0" tabSelected="1" topLeftCell="A28" workbookViewId="0">
      <selection activeCell="K45" sqref="K45"/>
    </sheetView>
  </sheetViews>
  <sheetFormatPr defaultColWidth="6.875" defaultRowHeight="11.25"/>
  <cols>
    <col min="1" max="1" width="8.375" style="64" customWidth="1"/>
    <col min="2" max="2" width="19.125" style="64" customWidth="1"/>
    <col min="3" max="8" width="10" style="107" customWidth="1"/>
    <col min="9" max="11" width="10.875" style="107" customWidth="1"/>
    <col min="12" max="16384" width="6.875" style="64"/>
  </cols>
  <sheetData>
    <row r="1" ht="16.5" customHeight="1" spans="1:11">
      <c r="A1" s="48" t="s">
        <v>112</v>
      </c>
      <c r="B1" s="49"/>
      <c r="C1" s="108"/>
      <c r="D1" s="108"/>
      <c r="E1" s="108"/>
      <c r="F1" s="108"/>
      <c r="G1" s="108"/>
      <c r="H1" s="108"/>
      <c r="I1" s="118"/>
      <c r="J1" s="118"/>
      <c r="K1" s="118"/>
    </row>
    <row r="2" ht="16.5" customHeight="1" spans="1:11">
      <c r="A2" s="49"/>
      <c r="B2" s="49"/>
      <c r="C2" s="108"/>
      <c r="D2" s="108"/>
      <c r="E2" s="108"/>
      <c r="F2" s="108"/>
      <c r="G2" s="108"/>
      <c r="H2" s="108"/>
      <c r="I2" s="118"/>
      <c r="J2" s="118"/>
      <c r="K2" s="118"/>
    </row>
    <row r="3" ht="29.25" customHeight="1" spans="1:11">
      <c r="A3" s="65" t="s">
        <v>113</v>
      </c>
      <c r="B3" s="65"/>
      <c r="C3" s="109"/>
      <c r="D3" s="109"/>
      <c r="E3" s="109"/>
      <c r="F3" s="109"/>
      <c r="G3" s="109"/>
      <c r="H3" s="109"/>
      <c r="I3" s="109"/>
      <c r="J3" s="109"/>
      <c r="K3" s="109"/>
    </row>
    <row r="4" ht="26.25" customHeight="1" spans="1:11">
      <c r="A4" s="110"/>
      <c r="B4" s="110"/>
      <c r="C4" s="111"/>
      <c r="D4" s="111"/>
      <c r="E4" s="111"/>
      <c r="F4" s="111"/>
      <c r="G4" s="111"/>
      <c r="H4" s="111"/>
      <c r="I4" s="111"/>
      <c r="J4" s="119" t="s">
        <v>2</v>
      </c>
      <c r="K4" s="119"/>
    </row>
    <row r="5" ht="26.25" customHeight="1" spans="1:11">
      <c r="A5" s="67" t="s">
        <v>40</v>
      </c>
      <c r="B5" s="67"/>
      <c r="C5" s="112" t="s">
        <v>114</v>
      </c>
      <c r="D5" s="112"/>
      <c r="E5" s="112"/>
      <c r="F5" s="112" t="s">
        <v>115</v>
      </c>
      <c r="G5" s="112"/>
      <c r="H5" s="112"/>
      <c r="I5" s="112" t="s">
        <v>116</v>
      </c>
      <c r="J5" s="112"/>
      <c r="K5" s="112"/>
    </row>
    <row r="6" s="63" customFormat="1" ht="30.75" customHeight="1" spans="1:11">
      <c r="A6" s="67" t="s">
        <v>45</v>
      </c>
      <c r="B6" s="67" t="s">
        <v>46</v>
      </c>
      <c r="C6" s="112" t="s">
        <v>117</v>
      </c>
      <c r="D6" s="112" t="s">
        <v>106</v>
      </c>
      <c r="E6" s="112" t="s">
        <v>107</v>
      </c>
      <c r="F6" s="112" t="s">
        <v>117</v>
      </c>
      <c r="G6" s="112" t="s">
        <v>106</v>
      </c>
      <c r="H6" s="112" t="s">
        <v>107</v>
      </c>
      <c r="I6" s="112" t="s">
        <v>117</v>
      </c>
      <c r="J6" s="112" t="s">
        <v>106</v>
      </c>
      <c r="K6" s="112" t="s">
        <v>107</v>
      </c>
    </row>
    <row r="7" s="63" customFormat="1" ht="30.75" customHeight="1" spans="1:11">
      <c r="A7" s="113" t="s">
        <v>47</v>
      </c>
      <c r="B7" s="114" t="s">
        <v>48</v>
      </c>
      <c r="C7" s="115">
        <v>564.01</v>
      </c>
      <c r="D7" s="115">
        <v>553.92</v>
      </c>
      <c r="E7" s="115">
        <v>10.09</v>
      </c>
      <c r="F7" s="115">
        <v>551.3</v>
      </c>
      <c r="G7" s="115">
        <v>505.34</v>
      </c>
      <c r="H7" s="115">
        <v>45.96</v>
      </c>
      <c r="I7" s="115">
        <f>(F7-C7)/C7*100</f>
        <v>-2.2535061435081</v>
      </c>
      <c r="J7" s="115">
        <f>(G7-D7)/D7*100</f>
        <v>-8.77021952628538</v>
      </c>
      <c r="K7" s="115">
        <f>(H7-E7)/E7*100</f>
        <v>355.500495540139</v>
      </c>
    </row>
    <row r="8" s="63" customFormat="1" ht="30.75" customHeight="1" spans="1:11">
      <c r="A8" s="113" t="s">
        <v>49</v>
      </c>
      <c r="B8" s="114" t="s">
        <v>50</v>
      </c>
      <c r="C8" s="115">
        <f>C9+C10</f>
        <v>564.01</v>
      </c>
      <c r="D8" s="115">
        <f>D9+D10</f>
        <v>553.92</v>
      </c>
      <c r="E8" s="115">
        <f>E9+E10</f>
        <v>10.09</v>
      </c>
      <c r="F8" s="115">
        <f t="shared" ref="F8:H8" si="0">F9+F10</f>
        <v>551.3</v>
      </c>
      <c r="G8" s="115">
        <f t="shared" si="0"/>
        <v>505.34</v>
      </c>
      <c r="H8" s="115">
        <f t="shared" si="0"/>
        <v>45.96</v>
      </c>
      <c r="I8" s="115">
        <f t="shared" ref="I8:I35" si="1">(F8-C8)/C8*100</f>
        <v>-2.2535061435081</v>
      </c>
      <c r="J8" s="115">
        <f t="shared" ref="J8:J35" si="2">(G8-D8)/D8*100</f>
        <v>-8.77021952628538</v>
      </c>
      <c r="K8" s="115">
        <f t="shared" ref="K8:K35" si="3">(H8-E8)/E8*100</f>
        <v>355.500495540139</v>
      </c>
    </row>
    <row r="9" s="63" customFormat="1" ht="30.75" customHeight="1" spans="1:11">
      <c r="A9" s="113" t="s">
        <v>51</v>
      </c>
      <c r="B9" s="114" t="s">
        <v>52</v>
      </c>
      <c r="C9" s="115">
        <v>214.37</v>
      </c>
      <c r="D9" s="115">
        <v>204.74</v>
      </c>
      <c r="E9" s="115">
        <v>9.63</v>
      </c>
      <c r="F9" s="115">
        <v>213.06</v>
      </c>
      <c r="G9" s="115">
        <v>173.56</v>
      </c>
      <c r="H9" s="115">
        <v>39.5</v>
      </c>
      <c r="I9" s="115">
        <f t="shared" si="1"/>
        <v>-0.611092970098429</v>
      </c>
      <c r="J9" s="115">
        <f t="shared" si="2"/>
        <v>-15.2290710168995</v>
      </c>
      <c r="K9" s="115">
        <f t="shared" si="3"/>
        <v>310.176531671859</v>
      </c>
    </row>
    <row r="10" s="63" customFormat="1" ht="30.75" customHeight="1" spans="1:11">
      <c r="A10" s="113" t="s">
        <v>53</v>
      </c>
      <c r="B10" s="114" t="s">
        <v>54</v>
      </c>
      <c r="C10" s="115">
        <v>349.64</v>
      </c>
      <c r="D10" s="115">
        <v>349.18</v>
      </c>
      <c r="E10" s="115">
        <v>0.46</v>
      </c>
      <c r="F10" s="115">
        <v>338.24</v>
      </c>
      <c r="G10" s="115">
        <v>331.78</v>
      </c>
      <c r="H10" s="115">
        <v>6.46</v>
      </c>
      <c r="I10" s="115">
        <f t="shared" si="1"/>
        <v>-3.26049651069671</v>
      </c>
      <c r="J10" s="115">
        <f t="shared" si="2"/>
        <v>-4.98310327051951</v>
      </c>
      <c r="K10" s="115">
        <f t="shared" si="3"/>
        <v>1304.34782608696</v>
      </c>
    </row>
    <row r="11" s="63" customFormat="1" ht="30.75" customHeight="1" spans="1:11">
      <c r="A11" s="113" t="s">
        <v>55</v>
      </c>
      <c r="B11" s="114" t="s">
        <v>56</v>
      </c>
      <c r="C11" s="115">
        <v>390.57</v>
      </c>
      <c r="D11" s="115">
        <v>390.57</v>
      </c>
      <c r="E11" s="115"/>
      <c r="F11" s="115">
        <f t="shared" ref="F11:H11" si="4">F12+F15</f>
        <v>91.84</v>
      </c>
      <c r="G11" s="115">
        <f t="shared" si="4"/>
        <v>91.84</v>
      </c>
      <c r="H11" s="115">
        <f t="shared" si="4"/>
        <v>0</v>
      </c>
      <c r="I11" s="115">
        <f t="shared" si="1"/>
        <v>-76.4856491794045</v>
      </c>
      <c r="J11" s="115">
        <f t="shared" si="2"/>
        <v>-76.4856491794045</v>
      </c>
      <c r="K11" s="115"/>
    </row>
    <row r="12" s="63" customFormat="1" ht="30.75" customHeight="1" spans="1:11">
      <c r="A12" s="113" t="s">
        <v>57</v>
      </c>
      <c r="B12" s="114" t="s">
        <v>58</v>
      </c>
      <c r="C12" s="115">
        <v>81.13</v>
      </c>
      <c r="D12" s="115">
        <v>81.13</v>
      </c>
      <c r="E12" s="115"/>
      <c r="F12" s="115">
        <f>F13+F14</f>
        <v>70.94</v>
      </c>
      <c r="G12" s="115">
        <f>G13+G14</f>
        <v>70.94</v>
      </c>
      <c r="H12" s="115"/>
      <c r="I12" s="115">
        <f t="shared" si="1"/>
        <v>-12.5600887464563</v>
      </c>
      <c r="J12" s="115">
        <f t="shared" si="2"/>
        <v>-12.5600887464563</v>
      </c>
      <c r="K12" s="115"/>
    </row>
    <row r="13" s="63" customFormat="1" ht="30.75" customHeight="1" spans="1:11">
      <c r="A13" s="113" t="s">
        <v>59</v>
      </c>
      <c r="B13" s="114" t="s">
        <v>60</v>
      </c>
      <c r="C13" s="115"/>
      <c r="D13" s="115"/>
      <c r="E13" s="115"/>
      <c r="F13" s="115">
        <v>0.34</v>
      </c>
      <c r="G13" s="115">
        <v>0.34</v>
      </c>
      <c r="H13" s="115"/>
      <c r="I13" s="115"/>
      <c r="J13" s="115"/>
      <c r="K13" s="115"/>
    </row>
    <row r="14" s="63" customFormat="1" ht="30.75" customHeight="1" spans="1:11">
      <c r="A14" s="113" t="s">
        <v>61</v>
      </c>
      <c r="B14" s="114" t="s">
        <v>62</v>
      </c>
      <c r="C14" s="115">
        <v>81.13</v>
      </c>
      <c r="D14" s="115">
        <v>81.13</v>
      </c>
      <c r="E14" s="115"/>
      <c r="F14" s="115">
        <v>70.6</v>
      </c>
      <c r="G14" s="115">
        <v>70.6</v>
      </c>
      <c r="H14" s="115"/>
      <c r="I14" s="115">
        <f t="shared" si="1"/>
        <v>-12.9791692345618</v>
      </c>
      <c r="J14" s="115">
        <f t="shared" si="2"/>
        <v>-12.9791692345618</v>
      </c>
      <c r="K14" s="115"/>
    </row>
    <row r="15" s="63" customFormat="1" ht="30.75" customHeight="1" spans="1:11">
      <c r="A15" s="113" t="s">
        <v>63</v>
      </c>
      <c r="B15" s="114" t="s">
        <v>64</v>
      </c>
      <c r="C15" s="115">
        <v>18.25</v>
      </c>
      <c r="D15" s="115">
        <v>18.25</v>
      </c>
      <c r="E15" s="115"/>
      <c r="F15" s="115">
        <v>20.9</v>
      </c>
      <c r="G15" s="115">
        <v>20.9</v>
      </c>
      <c r="H15" s="115"/>
      <c r="I15" s="115">
        <f t="shared" si="1"/>
        <v>14.5205479452055</v>
      </c>
      <c r="J15" s="115">
        <f t="shared" si="2"/>
        <v>14.5205479452055</v>
      </c>
      <c r="K15" s="115"/>
    </row>
    <row r="16" s="63" customFormat="1" ht="30.75" customHeight="1" spans="1:11">
      <c r="A16" s="113" t="s">
        <v>65</v>
      </c>
      <c r="B16" s="114" t="s">
        <v>66</v>
      </c>
      <c r="C16" s="115">
        <v>18.25</v>
      </c>
      <c r="D16" s="115">
        <v>18.25</v>
      </c>
      <c r="E16" s="115"/>
      <c r="F16" s="115">
        <v>20.9</v>
      </c>
      <c r="G16" s="115">
        <v>20.9</v>
      </c>
      <c r="H16" s="115"/>
      <c r="I16" s="115">
        <f t="shared" si="1"/>
        <v>14.5205479452055</v>
      </c>
      <c r="J16" s="115">
        <f t="shared" si="2"/>
        <v>14.5205479452055</v>
      </c>
      <c r="K16" s="115"/>
    </row>
    <row r="17" s="63" customFormat="1" ht="30.75" customHeight="1" spans="1:11">
      <c r="A17" s="113" t="s">
        <v>67</v>
      </c>
      <c r="B17" s="114" t="s">
        <v>68</v>
      </c>
      <c r="C17" s="115">
        <f>C18+C20</f>
        <v>54.99</v>
      </c>
      <c r="D17" s="115">
        <f>D18+D20</f>
        <v>51.62</v>
      </c>
      <c r="E17" s="115">
        <f>E18+E20</f>
        <v>3.37</v>
      </c>
      <c r="F17" s="115">
        <f t="shared" ref="F17:H17" si="5">F18+F20</f>
        <v>57.95</v>
      </c>
      <c r="G17" s="115">
        <f t="shared" si="5"/>
        <v>54.57</v>
      </c>
      <c r="H17" s="115">
        <f t="shared" si="5"/>
        <v>3.38</v>
      </c>
      <c r="I17" s="115">
        <f t="shared" si="1"/>
        <v>5.38279687215858</v>
      </c>
      <c r="J17" s="115">
        <f t="shared" si="2"/>
        <v>5.71483920960868</v>
      </c>
      <c r="K17" s="115">
        <f t="shared" si="3"/>
        <v>0.296735905044504</v>
      </c>
    </row>
    <row r="18" s="63" customFormat="1" ht="30.75" customHeight="1" spans="1:11">
      <c r="A18" s="113" t="s">
        <v>69</v>
      </c>
      <c r="B18" s="114" t="s">
        <v>70</v>
      </c>
      <c r="C18" s="115">
        <v>27.19</v>
      </c>
      <c r="D18" s="115">
        <v>23.82</v>
      </c>
      <c r="E18" s="115">
        <v>3.37</v>
      </c>
      <c r="F18" s="115">
        <v>25.78</v>
      </c>
      <c r="G18" s="115">
        <v>22.4</v>
      </c>
      <c r="H18" s="115">
        <v>3.38</v>
      </c>
      <c r="I18" s="115">
        <f t="shared" si="1"/>
        <v>-5.1857300478117</v>
      </c>
      <c r="J18" s="115">
        <f t="shared" si="2"/>
        <v>-5.96137699412259</v>
      </c>
      <c r="K18" s="115">
        <f t="shared" si="3"/>
        <v>0.296735905044504</v>
      </c>
    </row>
    <row r="19" s="63" customFormat="1" ht="30.75" customHeight="1" spans="1:11">
      <c r="A19" s="113" t="s">
        <v>71</v>
      </c>
      <c r="B19" s="114" t="s">
        <v>72</v>
      </c>
      <c r="C19" s="115">
        <v>27.19</v>
      </c>
      <c r="D19" s="115">
        <v>23.82</v>
      </c>
      <c r="E19" s="115">
        <v>3.37</v>
      </c>
      <c r="F19" s="115">
        <v>25.78</v>
      </c>
      <c r="G19" s="115">
        <v>22.4</v>
      </c>
      <c r="H19" s="115">
        <v>3.38</v>
      </c>
      <c r="I19" s="115">
        <f t="shared" si="1"/>
        <v>-5.1857300478117</v>
      </c>
      <c r="J19" s="115">
        <f t="shared" si="2"/>
        <v>-5.96137699412259</v>
      </c>
      <c r="K19" s="115">
        <f t="shared" si="3"/>
        <v>0.296735905044504</v>
      </c>
    </row>
    <row r="20" s="63" customFormat="1" ht="30.75" customHeight="1" spans="1:11">
      <c r="A20" s="113" t="s">
        <v>73</v>
      </c>
      <c r="B20" s="114" t="s">
        <v>74</v>
      </c>
      <c r="C20" s="115">
        <f>C21+C22+C23</f>
        <v>27.8</v>
      </c>
      <c r="D20" s="115">
        <f>D21+D22+D23</f>
        <v>27.8</v>
      </c>
      <c r="E20" s="115"/>
      <c r="F20" s="115">
        <f t="shared" ref="F20:H20" si="6">F21+F22+F23</f>
        <v>32.17</v>
      </c>
      <c r="G20" s="115">
        <f t="shared" si="6"/>
        <v>32.17</v>
      </c>
      <c r="H20" s="115">
        <f t="shared" si="6"/>
        <v>0</v>
      </c>
      <c r="I20" s="115">
        <f t="shared" si="1"/>
        <v>15.7194244604317</v>
      </c>
      <c r="J20" s="115">
        <f t="shared" si="2"/>
        <v>15.7194244604317</v>
      </c>
      <c r="K20" s="115"/>
    </row>
    <row r="21" s="63" customFormat="1" ht="30.75" customHeight="1" spans="1:11">
      <c r="A21" s="113" t="s">
        <v>75</v>
      </c>
      <c r="B21" s="114" t="s">
        <v>76</v>
      </c>
      <c r="C21" s="115">
        <v>6.91</v>
      </c>
      <c r="D21" s="115">
        <v>6.91</v>
      </c>
      <c r="E21" s="115"/>
      <c r="F21" s="115">
        <v>7.56</v>
      </c>
      <c r="G21" s="115">
        <v>7.56</v>
      </c>
      <c r="H21" s="115"/>
      <c r="I21" s="115">
        <f t="shared" si="1"/>
        <v>9.40665701881331</v>
      </c>
      <c r="J21" s="115">
        <f t="shared" si="2"/>
        <v>9.40665701881331</v>
      </c>
      <c r="K21" s="115"/>
    </row>
    <row r="22" s="63" customFormat="1" ht="30.75" customHeight="1" spans="1:11">
      <c r="A22" s="113" t="s">
        <v>77</v>
      </c>
      <c r="B22" s="114" t="s">
        <v>78</v>
      </c>
      <c r="C22" s="115">
        <v>17.43</v>
      </c>
      <c r="D22" s="115">
        <v>17.43</v>
      </c>
      <c r="E22" s="115"/>
      <c r="F22" s="115">
        <v>21.12</v>
      </c>
      <c r="G22" s="115">
        <v>21.12</v>
      </c>
      <c r="H22" s="115"/>
      <c r="I22" s="115">
        <f t="shared" si="1"/>
        <v>21.1703958691911</v>
      </c>
      <c r="J22" s="115">
        <f t="shared" si="2"/>
        <v>21.1703958691911</v>
      </c>
      <c r="K22" s="115"/>
    </row>
    <row r="23" s="63" customFormat="1" ht="30.75" customHeight="1" spans="1:11">
      <c r="A23" s="113" t="s">
        <v>79</v>
      </c>
      <c r="B23" s="114" t="s">
        <v>80</v>
      </c>
      <c r="C23" s="115">
        <v>3.46</v>
      </c>
      <c r="D23" s="115">
        <v>3.46</v>
      </c>
      <c r="E23" s="115"/>
      <c r="F23" s="115">
        <v>3.49</v>
      </c>
      <c r="G23" s="115">
        <v>3.49</v>
      </c>
      <c r="H23" s="115"/>
      <c r="I23" s="115">
        <f t="shared" si="1"/>
        <v>0.867052023121395</v>
      </c>
      <c r="J23" s="115">
        <f t="shared" si="2"/>
        <v>0.867052023121395</v>
      </c>
      <c r="K23" s="115"/>
    </row>
    <row r="24" s="63" customFormat="1" ht="30.75" customHeight="1" spans="1:11">
      <c r="A24" s="113" t="s">
        <v>81</v>
      </c>
      <c r="B24" s="114" t="s">
        <v>82</v>
      </c>
      <c r="C24" s="115">
        <f>C25+C27</f>
        <v>119.58</v>
      </c>
      <c r="D24" s="115">
        <f>D25+D27</f>
        <v>16.44</v>
      </c>
      <c r="E24" s="115">
        <f>E25+E27</f>
        <v>103.14</v>
      </c>
      <c r="F24" s="115">
        <f t="shared" ref="F24:H24" si="7">F25+F27</f>
        <v>96.58</v>
      </c>
      <c r="G24" s="115">
        <f t="shared" si="7"/>
        <v>16.44</v>
      </c>
      <c r="H24" s="115">
        <f t="shared" si="7"/>
        <v>80.14</v>
      </c>
      <c r="I24" s="115">
        <f t="shared" si="1"/>
        <v>-19.2339856163238</v>
      </c>
      <c r="J24" s="115">
        <f t="shared" si="2"/>
        <v>0</v>
      </c>
      <c r="K24" s="115">
        <f t="shared" si="3"/>
        <v>-22.2997866976925</v>
      </c>
    </row>
    <row r="25" s="63" customFormat="1" ht="30.75" customHeight="1" spans="1:11">
      <c r="A25" s="113" t="s">
        <v>83</v>
      </c>
      <c r="B25" s="114" t="s">
        <v>84</v>
      </c>
      <c r="C25" s="115">
        <v>15</v>
      </c>
      <c r="D25" s="115"/>
      <c r="E25" s="115">
        <v>15</v>
      </c>
      <c r="F25" s="115">
        <v>15</v>
      </c>
      <c r="G25" s="115"/>
      <c r="H25" s="115">
        <v>15</v>
      </c>
      <c r="I25" s="115">
        <f t="shared" si="1"/>
        <v>0</v>
      </c>
      <c r="J25" s="115"/>
      <c r="K25" s="115">
        <f t="shared" si="3"/>
        <v>0</v>
      </c>
    </row>
    <row r="26" s="63" customFormat="1" ht="30.75" customHeight="1" spans="1:11">
      <c r="A26" s="113" t="s">
        <v>85</v>
      </c>
      <c r="B26" s="114" t="s">
        <v>86</v>
      </c>
      <c r="C26" s="115">
        <v>15</v>
      </c>
      <c r="D26" s="115"/>
      <c r="E26" s="115">
        <v>15</v>
      </c>
      <c r="F26" s="115">
        <v>15</v>
      </c>
      <c r="G26" s="115"/>
      <c r="H26" s="115">
        <v>15</v>
      </c>
      <c r="I26" s="115">
        <f t="shared" si="1"/>
        <v>0</v>
      </c>
      <c r="J26" s="115"/>
      <c r="K26" s="115">
        <f t="shared" si="3"/>
        <v>0</v>
      </c>
    </row>
    <row r="27" s="63" customFormat="1" ht="30.75" customHeight="1" spans="1:11">
      <c r="A27" s="113" t="s">
        <v>87</v>
      </c>
      <c r="B27" s="114" t="s">
        <v>88</v>
      </c>
      <c r="C27" s="115">
        <v>104.58</v>
      </c>
      <c r="D27" s="115">
        <v>16.44</v>
      </c>
      <c r="E27" s="115">
        <v>88.14</v>
      </c>
      <c r="F27" s="115">
        <v>81.58</v>
      </c>
      <c r="G27" s="115">
        <v>16.44</v>
      </c>
      <c r="H27" s="115">
        <v>65.14</v>
      </c>
      <c r="I27" s="115">
        <f t="shared" si="1"/>
        <v>-21.9927328361063</v>
      </c>
      <c r="J27" s="115">
        <f t="shared" si="2"/>
        <v>0</v>
      </c>
      <c r="K27" s="115">
        <f t="shared" si="3"/>
        <v>-26.0948491036987</v>
      </c>
    </row>
    <row r="28" s="63" customFormat="1" ht="30.75" customHeight="1" spans="1:11">
      <c r="A28" s="113" t="s">
        <v>89</v>
      </c>
      <c r="B28" s="114" t="s">
        <v>90</v>
      </c>
      <c r="C28" s="115">
        <v>104.58</v>
      </c>
      <c r="D28" s="115">
        <v>16.44</v>
      </c>
      <c r="E28" s="115">
        <v>88.14</v>
      </c>
      <c r="F28" s="115">
        <v>81.58</v>
      </c>
      <c r="G28" s="115">
        <v>16.44</v>
      </c>
      <c r="H28" s="115">
        <v>65.14</v>
      </c>
      <c r="I28" s="115">
        <f t="shared" si="1"/>
        <v>-21.9927328361063</v>
      </c>
      <c r="J28" s="115">
        <f t="shared" si="2"/>
        <v>0</v>
      </c>
      <c r="K28" s="115">
        <f t="shared" si="3"/>
        <v>-26.0948491036987</v>
      </c>
    </row>
    <row r="29" s="63" customFormat="1" ht="30.75" customHeight="1" spans="1:11">
      <c r="A29" s="113" t="s">
        <v>91</v>
      </c>
      <c r="B29" s="114" t="s">
        <v>92</v>
      </c>
      <c r="C29" s="115">
        <v>112.48</v>
      </c>
      <c r="D29" s="115">
        <v>31.22</v>
      </c>
      <c r="E29" s="115">
        <v>81.26</v>
      </c>
      <c r="F29" s="115">
        <v>119.74</v>
      </c>
      <c r="G29" s="115">
        <v>38.48</v>
      </c>
      <c r="H29" s="115">
        <v>81.26</v>
      </c>
      <c r="I29" s="115">
        <f t="shared" si="1"/>
        <v>6.45448079658605</v>
      </c>
      <c r="J29" s="115">
        <f t="shared" si="2"/>
        <v>23.2543241511851</v>
      </c>
      <c r="K29" s="115">
        <f t="shared" si="3"/>
        <v>0</v>
      </c>
    </row>
    <row r="30" customFormat="1" ht="30.75" customHeight="1" spans="1:11">
      <c r="A30" s="113" t="s">
        <v>93</v>
      </c>
      <c r="B30" s="114" t="s">
        <v>94</v>
      </c>
      <c r="C30" s="115">
        <v>112.48</v>
      </c>
      <c r="D30" s="115">
        <v>31.22</v>
      </c>
      <c r="E30" s="115">
        <v>81.26</v>
      </c>
      <c r="F30" s="115">
        <v>119.74</v>
      </c>
      <c r="G30" s="115">
        <v>38.48</v>
      </c>
      <c r="H30" s="115">
        <v>81.26</v>
      </c>
      <c r="I30" s="115">
        <f t="shared" si="1"/>
        <v>6.45448079658605</v>
      </c>
      <c r="J30" s="115">
        <f t="shared" si="2"/>
        <v>23.2543241511851</v>
      </c>
      <c r="K30" s="115">
        <f t="shared" si="3"/>
        <v>0</v>
      </c>
    </row>
    <row r="31" ht="30.75" customHeight="1" spans="1:11">
      <c r="A31" s="113" t="s">
        <v>95</v>
      </c>
      <c r="B31" s="114" t="s">
        <v>96</v>
      </c>
      <c r="C31" s="115">
        <v>112.48</v>
      </c>
      <c r="D31" s="115">
        <v>31.22</v>
      </c>
      <c r="E31" s="115">
        <v>81.26</v>
      </c>
      <c r="F31" s="115">
        <v>119.74</v>
      </c>
      <c r="G31" s="115">
        <v>38.48</v>
      </c>
      <c r="H31" s="115">
        <v>81.26</v>
      </c>
      <c r="I31" s="115">
        <f t="shared" si="1"/>
        <v>6.45448079658605</v>
      </c>
      <c r="J31" s="115">
        <f t="shared" si="2"/>
        <v>23.2543241511851</v>
      </c>
      <c r="K31" s="115">
        <f t="shared" si="3"/>
        <v>0</v>
      </c>
    </row>
    <row r="32" ht="30.75" customHeight="1" spans="1:11">
      <c r="A32" s="113" t="s">
        <v>97</v>
      </c>
      <c r="B32" s="114" t="s">
        <v>98</v>
      </c>
      <c r="C32" s="115">
        <v>32.45</v>
      </c>
      <c r="D32" s="115">
        <v>32.45</v>
      </c>
      <c r="E32" s="115"/>
      <c r="F32" s="115">
        <v>52.95</v>
      </c>
      <c r="G32" s="115">
        <v>52.95</v>
      </c>
      <c r="H32" s="115"/>
      <c r="I32" s="115">
        <f t="shared" si="1"/>
        <v>63.1741140215716</v>
      </c>
      <c r="J32" s="115">
        <f t="shared" si="2"/>
        <v>63.1741140215716</v>
      </c>
      <c r="K32" s="115"/>
    </row>
    <row r="33" ht="30.75" customHeight="1" spans="1:11">
      <c r="A33" s="113" t="s">
        <v>99</v>
      </c>
      <c r="B33" s="114" t="s">
        <v>100</v>
      </c>
      <c r="C33" s="115">
        <v>32.45</v>
      </c>
      <c r="D33" s="115">
        <v>32.45</v>
      </c>
      <c r="E33" s="115"/>
      <c r="F33" s="115">
        <v>52.95</v>
      </c>
      <c r="G33" s="115">
        <v>52.95</v>
      </c>
      <c r="H33" s="115"/>
      <c r="I33" s="115">
        <f t="shared" si="1"/>
        <v>63.1741140215716</v>
      </c>
      <c r="J33" s="115">
        <f t="shared" si="2"/>
        <v>63.1741140215716</v>
      </c>
      <c r="K33" s="115"/>
    </row>
    <row r="34" ht="30.75" customHeight="1" spans="1:11">
      <c r="A34" s="113" t="s">
        <v>101</v>
      </c>
      <c r="B34" s="114" t="s">
        <v>102</v>
      </c>
      <c r="C34" s="115">
        <v>32.45</v>
      </c>
      <c r="D34" s="115">
        <v>32.45</v>
      </c>
      <c r="E34" s="115"/>
      <c r="F34" s="115">
        <v>52.95</v>
      </c>
      <c r="G34" s="115">
        <v>52.95</v>
      </c>
      <c r="H34" s="115"/>
      <c r="I34" s="115">
        <f t="shared" si="1"/>
        <v>63.1741140215716</v>
      </c>
      <c r="J34" s="115">
        <f t="shared" si="2"/>
        <v>63.1741140215716</v>
      </c>
      <c r="K34" s="115"/>
    </row>
    <row r="35" ht="28" customHeight="1" spans="1:11">
      <c r="A35" s="116" t="s">
        <v>118</v>
      </c>
      <c r="B35" s="117"/>
      <c r="C35" s="115">
        <f t="shared" ref="C35:H35" si="8">C7+C11+C17+C24+C29+C32</f>
        <v>1274.08</v>
      </c>
      <c r="D35" s="115">
        <f t="shared" si="8"/>
        <v>1076.22</v>
      </c>
      <c r="E35" s="115">
        <f t="shared" si="8"/>
        <v>197.86</v>
      </c>
      <c r="F35" s="115">
        <f t="shared" si="8"/>
        <v>970.36</v>
      </c>
      <c r="G35" s="115">
        <f t="shared" si="8"/>
        <v>759.62</v>
      </c>
      <c r="H35" s="115">
        <f t="shared" si="8"/>
        <v>210.74</v>
      </c>
      <c r="I35" s="115">
        <f t="shared" si="1"/>
        <v>-23.8383774959186</v>
      </c>
      <c r="J35" s="115">
        <f t="shared" si="2"/>
        <v>-29.4177770344353</v>
      </c>
      <c r="K35" s="115">
        <f t="shared" si="3"/>
        <v>6.50965329020519</v>
      </c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28" workbookViewId="0">
      <selection activeCell="B67" sqref="B67"/>
    </sheetView>
  </sheetViews>
  <sheetFormatPr defaultColWidth="9" defaultRowHeight="14.25" outlineLevelCol="4"/>
  <cols>
    <col min="1" max="1" width="38.375" customWidth="1"/>
    <col min="2" max="2" width="18.125" style="26" customWidth="1"/>
    <col min="3" max="3" width="22.125" customWidth="1"/>
  </cols>
  <sheetData>
    <row r="1" ht="19.5" customHeight="1" spans="1:3">
      <c r="A1" s="95" t="s">
        <v>119</v>
      </c>
      <c r="B1" s="96"/>
      <c r="C1" s="97"/>
    </row>
    <row r="2" ht="44.25" customHeight="1" spans="1:5">
      <c r="A2" s="98" t="s">
        <v>120</v>
      </c>
      <c r="B2" s="99"/>
      <c r="C2" s="98"/>
      <c r="D2" s="100"/>
      <c r="E2" s="100"/>
    </row>
    <row r="3" ht="20.25" customHeight="1" spans="3:3">
      <c r="C3" s="101" t="s">
        <v>2</v>
      </c>
    </row>
    <row r="4" ht="22.5" customHeight="1" spans="1:3">
      <c r="A4" s="102" t="s">
        <v>121</v>
      </c>
      <c r="B4" s="103" t="s">
        <v>6</v>
      </c>
      <c r="C4" s="102" t="s">
        <v>122</v>
      </c>
    </row>
    <row r="5" ht="22.5" customHeight="1" spans="1:3">
      <c r="A5" s="104" t="s">
        <v>123</v>
      </c>
      <c r="B5" s="105">
        <f>B6+B7+B8+B9+B10+B11+B12+B13+B14+B15+B16</f>
        <v>666.02</v>
      </c>
      <c r="C5" s="104"/>
    </row>
    <row r="6" ht="22.5" customHeight="1" spans="1:3">
      <c r="A6" s="104" t="s">
        <v>124</v>
      </c>
      <c r="B6" s="105">
        <v>254.25</v>
      </c>
      <c r="C6" s="104"/>
    </row>
    <row r="7" ht="22.5" customHeight="1" spans="1:3">
      <c r="A7" s="104" t="s">
        <v>125</v>
      </c>
      <c r="B7" s="105">
        <v>77.62</v>
      </c>
      <c r="C7" s="104"/>
    </row>
    <row r="8" ht="22.5" customHeight="1" spans="1:3">
      <c r="A8" s="104" t="s">
        <v>126</v>
      </c>
      <c r="B8" s="105">
        <v>21.16</v>
      </c>
      <c r="C8" s="104"/>
    </row>
    <row r="9" ht="22.5" customHeight="1" spans="1:3">
      <c r="A9" s="104" t="s">
        <v>127</v>
      </c>
      <c r="B9" s="105">
        <v>116.82</v>
      </c>
      <c r="C9" s="104"/>
    </row>
    <row r="10" ht="22.5" customHeight="1" spans="1:3">
      <c r="A10" s="104" t="s">
        <v>128</v>
      </c>
      <c r="B10" s="105">
        <v>70.6</v>
      </c>
      <c r="C10" s="104"/>
    </row>
    <row r="11" ht="22.5" customHeight="1" spans="1:3">
      <c r="A11" s="104" t="s">
        <v>129</v>
      </c>
      <c r="B11" s="105"/>
      <c r="C11" s="104"/>
    </row>
    <row r="12" ht="22.5" customHeight="1" spans="1:3">
      <c r="A12" s="104" t="s">
        <v>130</v>
      </c>
      <c r="B12" s="105">
        <v>28.68</v>
      </c>
      <c r="C12" s="104"/>
    </row>
    <row r="13" ht="22.5" customHeight="1" spans="1:3">
      <c r="A13" s="104" t="s">
        <v>131</v>
      </c>
      <c r="B13" s="105">
        <v>3.49</v>
      </c>
      <c r="C13" s="104"/>
    </row>
    <row r="14" ht="22.5" customHeight="1" spans="1:3">
      <c r="A14" s="104" t="s">
        <v>132</v>
      </c>
      <c r="B14" s="105">
        <v>0.28</v>
      </c>
      <c r="C14" s="104"/>
    </row>
    <row r="15" ht="22.5" customHeight="1" spans="1:3">
      <c r="A15" s="104" t="s">
        <v>102</v>
      </c>
      <c r="B15" s="105">
        <v>52.95</v>
      </c>
      <c r="C15" s="104"/>
    </row>
    <row r="16" ht="22.5" customHeight="1" spans="1:3">
      <c r="A16" s="104" t="s">
        <v>133</v>
      </c>
      <c r="B16" s="105">
        <v>40.17</v>
      </c>
      <c r="C16" s="104"/>
    </row>
    <row r="17" ht="22.5" customHeight="1" spans="1:3">
      <c r="A17" s="104" t="s">
        <v>134</v>
      </c>
      <c r="B17" s="105">
        <f>B18+B19+B20+B21+B22+B23+B24+B25+B26+B27+B28+B29+B30+B31+B32+B33+B34+B35+B36+B37+B38+B39+B40+B41+B42+B43+B44</f>
        <v>48.76</v>
      </c>
      <c r="C17" s="104"/>
    </row>
    <row r="18" ht="22.5" customHeight="1" spans="1:3">
      <c r="A18" s="104" t="s">
        <v>135</v>
      </c>
      <c r="B18" s="105">
        <v>6.6</v>
      </c>
      <c r="C18" s="104"/>
    </row>
    <row r="19" ht="22.5" customHeight="1" spans="1:3">
      <c r="A19" s="104" t="s">
        <v>136</v>
      </c>
      <c r="B19" s="105"/>
      <c r="C19" s="104"/>
    </row>
    <row r="20" ht="22.5" customHeight="1" spans="1:3">
      <c r="A20" s="104" t="s">
        <v>137</v>
      </c>
      <c r="B20" s="105"/>
      <c r="C20" s="104"/>
    </row>
    <row r="21" ht="22.5" customHeight="1" spans="1:3">
      <c r="A21" s="104" t="s">
        <v>138</v>
      </c>
      <c r="B21" s="105"/>
      <c r="C21" s="104"/>
    </row>
    <row r="22" ht="22.5" customHeight="1" spans="1:3">
      <c r="A22" s="104" t="s">
        <v>139</v>
      </c>
      <c r="B22" s="105"/>
      <c r="C22" s="104"/>
    </row>
    <row r="23" ht="22.5" customHeight="1" spans="1:3">
      <c r="A23" s="104" t="s">
        <v>140</v>
      </c>
      <c r="B23" s="105"/>
      <c r="C23" s="104"/>
    </row>
    <row r="24" ht="22.5" customHeight="1" spans="1:3">
      <c r="A24" s="104" t="s">
        <v>141</v>
      </c>
      <c r="B24" s="105"/>
      <c r="C24" s="104"/>
    </row>
    <row r="25" ht="22.5" customHeight="1" spans="1:3">
      <c r="A25" s="104" t="s">
        <v>142</v>
      </c>
      <c r="B25" s="105"/>
      <c r="C25" s="104"/>
    </row>
    <row r="26" ht="22.5" customHeight="1" spans="1:3">
      <c r="A26" s="104" t="s">
        <v>143</v>
      </c>
      <c r="B26" s="105"/>
      <c r="C26" s="104"/>
    </row>
    <row r="27" ht="22.5" customHeight="1" spans="1:3">
      <c r="A27" s="104" t="s">
        <v>144</v>
      </c>
      <c r="B27" s="105"/>
      <c r="C27" s="104"/>
    </row>
    <row r="28" ht="22.5" customHeight="1" spans="1:3">
      <c r="A28" s="104" t="s">
        <v>145</v>
      </c>
      <c r="B28" s="105"/>
      <c r="C28" s="104"/>
    </row>
    <row r="29" ht="22.5" customHeight="1" spans="1:3">
      <c r="A29" s="104" t="s">
        <v>146</v>
      </c>
      <c r="B29" s="105"/>
      <c r="C29" s="104"/>
    </row>
    <row r="30" ht="22.5" customHeight="1" spans="1:3">
      <c r="A30" s="104" t="s">
        <v>147</v>
      </c>
      <c r="B30" s="105"/>
      <c r="C30" s="104"/>
    </row>
    <row r="31" ht="22.5" customHeight="1" spans="1:3">
      <c r="A31" s="104" t="s">
        <v>148</v>
      </c>
      <c r="B31" s="105"/>
      <c r="C31" s="104"/>
    </row>
    <row r="32" ht="22.5" customHeight="1" spans="1:3">
      <c r="A32" s="104" t="s">
        <v>149</v>
      </c>
      <c r="B32" s="105"/>
      <c r="C32" s="104"/>
    </row>
    <row r="33" ht="22.5" customHeight="1" spans="1:3">
      <c r="A33" s="104" t="s">
        <v>150</v>
      </c>
      <c r="B33" s="105"/>
      <c r="C33" s="104"/>
    </row>
    <row r="34" ht="22.5" customHeight="1" spans="1:3">
      <c r="A34" s="104" t="s">
        <v>151</v>
      </c>
      <c r="B34" s="105"/>
      <c r="C34" s="104"/>
    </row>
    <row r="35" ht="22.5" customHeight="1" spans="1:3">
      <c r="A35" s="104" t="s">
        <v>152</v>
      </c>
      <c r="B35" s="105"/>
      <c r="C35" s="104"/>
    </row>
    <row r="36" ht="22.5" customHeight="1" spans="1:3">
      <c r="A36" s="104" t="s">
        <v>153</v>
      </c>
      <c r="B36" s="105"/>
      <c r="C36" s="104"/>
    </row>
    <row r="37" ht="22.5" customHeight="1" spans="1:3">
      <c r="A37" s="104" t="s">
        <v>154</v>
      </c>
      <c r="B37" s="105"/>
      <c r="C37" s="104"/>
    </row>
    <row r="38" ht="22.5" customHeight="1" spans="1:3">
      <c r="A38" s="104" t="s">
        <v>155</v>
      </c>
      <c r="B38" s="105"/>
      <c r="C38" s="104"/>
    </row>
    <row r="39" ht="22.5" customHeight="1" spans="1:3">
      <c r="A39" s="104" t="s">
        <v>156</v>
      </c>
      <c r="B39" s="105"/>
      <c r="C39" s="104"/>
    </row>
    <row r="40" ht="22.5" customHeight="1" spans="1:3">
      <c r="A40" s="104" t="s">
        <v>157</v>
      </c>
      <c r="B40" s="105">
        <v>8.9</v>
      </c>
      <c r="C40" s="104"/>
    </row>
    <row r="41" ht="22.5" customHeight="1" spans="1:3">
      <c r="A41" s="104" t="s">
        <v>158</v>
      </c>
      <c r="B41" s="105">
        <v>20</v>
      </c>
      <c r="C41" s="104"/>
    </row>
    <row r="42" ht="22.5" customHeight="1" spans="1:3">
      <c r="A42" s="104" t="s">
        <v>159</v>
      </c>
      <c r="B42" s="105">
        <v>13.26</v>
      </c>
      <c r="C42" s="104"/>
    </row>
    <row r="43" ht="22.5" customHeight="1" spans="1:3">
      <c r="A43" s="104" t="s">
        <v>160</v>
      </c>
      <c r="B43" s="105"/>
      <c r="C43" s="104"/>
    </row>
    <row r="44" ht="22.5" customHeight="1" spans="1:3">
      <c r="A44" s="106" t="s">
        <v>161</v>
      </c>
      <c r="B44" s="105"/>
      <c r="C44" s="104"/>
    </row>
    <row r="45" ht="22.5" customHeight="1" spans="1:3">
      <c r="A45" s="104" t="s">
        <v>162</v>
      </c>
      <c r="B45" s="105">
        <v>44.84</v>
      </c>
      <c r="C45" s="104"/>
    </row>
    <row r="46" ht="22.5" customHeight="1" spans="1:3">
      <c r="A46" s="104" t="s">
        <v>163</v>
      </c>
      <c r="B46" s="105"/>
      <c r="C46" s="104"/>
    </row>
    <row r="47" ht="22.5" customHeight="1" spans="1:3">
      <c r="A47" s="104" t="s">
        <v>164</v>
      </c>
      <c r="B47" s="105">
        <v>0.34</v>
      </c>
      <c r="C47" s="104"/>
    </row>
    <row r="48" ht="22.5" customHeight="1" spans="1:3">
      <c r="A48" s="104" t="s">
        <v>165</v>
      </c>
      <c r="B48" s="105"/>
      <c r="C48" s="104"/>
    </row>
    <row r="49" ht="22.5" customHeight="1" spans="1:3">
      <c r="A49" s="104" t="s">
        <v>166</v>
      </c>
      <c r="B49" s="105"/>
      <c r="C49" s="104"/>
    </row>
    <row r="50" ht="22.5" customHeight="1" spans="1:3">
      <c r="A50" s="104" t="s">
        <v>167</v>
      </c>
      <c r="B50" s="105">
        <v>44.5</v>
      </c>
      <c r="C50" s="104"/>
    </row>
    <row r="51" ht="22.5" customHeight="1" spans="1:3">
      <c r="A51" s="104" t="s">
        <v>168</v>
      </c>
      <c r="B51" s="105"/>
      <c r="C51" s="104"/>
    </row>
    <row r="52" ht="22.5" customHeight="1" spans="1:3">
      <c r="A52" s="104" t="s">
        <v>169</v>
      </c>
      <c r="B52" s="105"/>
      <c r="C52" s="104"/>
    </row>
    <row r="53" ht="22.5" customHeight="1" spans="1:3">
      <c r="A53" s="104" t="s">
        <v>170</v>
      </c>
      <c r="B53" s="105"/>
      <c r="C53" s="104"/>
    </row>
    <row r="54" ht="22.5" customHeight="1" spans="1:3">
      <c r="A54" s="104" t="s">
        <v>171</v>
      </c>
      <c r="B54" s="105"/>
      <c r="C54" s="104"/>
    </row>
    <row r="55" ht="22.5" customHeight="1" spans="1:3">
      <c r="A55" s="104" t="s">
        <v>172</v>
      </c>
      <c r="B55" s="105"/>
      <c r="C55" s="104"/>
    </row>
    <row r="56" ht="22.5" customHeight="1" spans="1:3">
      <c r="A56" s="104" t="s">
        <v>173</v>
      </c>
      <c r="B56" s="105"/>
      <c r="C56" s="104"/>
    </row>
    <row r="57" ht="22.5" customHeight="1" spans="1:3">
      <c r="A57" s="102" t="s">
        <v>174</v>
      </c>
      <c r="B57" s="105">
        <f>B45+B17+B5</f>
        <v>759.62</v>
      </c>
      <c r="C57" s="10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E10" sqref="E10"/>
    </sheetView>
  </sheetViews>
  <sheetFormatPr defaultColWidth="9" defaultRowHeight="14.25" outlineLevelCol="1"/>
  <cols>
    <col min="1" max="1" width="56.875" customWidth="1"/>
    <col min="2" max="2" width="60.375" style="26" customWidth="1"/>
  </cols>
  <sheetData>
    <row r="1" ht="23.25" customHeight="1" spans="1:1">
      <c r="A1" s="66" t="s">
        <v>175</v>
      </c>
    </row>
    <row r="2" ht="19.5" customHeight="1" spans="1:2">
      <c r="A2" s="78"/>
      <c r="B2" s="79"/>
    </row>
    <row r="3" ht="30" customHeight="1" spans="1:2">
      <c r="A3" s="80" t="s">
        <v>176</v>
      </c>
      <c r="B3" s="81"/>
    </row>
    <row r="4" ht="16.5" customHeight="1" spans="1:2">
      <c r="A4" s="82"/>
      <c r="B4" s="83" t="s">
        <v>2</v>
      </c>
    </row>
    <row r="5" ht="38.25" customHeight="1" spans="1:2">
      <c r="A5" s="84" t="s">
        <v>5</v>
      </c>
      <c r="B5" s="85" t="s">
        <v>115</v>
      </c>
    </row>
    <row r="6" ht="38.25" customHeight="1" spans="1:2">
      <c r="A6" s="86" t="s">
        <v>118</v>
      </c>
      <c r="B6" s="87">
        <v>20</v>
      </c>
    </row>
    <row r="7" ht="38.25" customHeight="1" spans="1:2">
      <c r="A7" s="71" t="s">
        <v>177</v>
      </c>
      <c r="B7" s="87"/>
    </row>
    <row r="8" ht="38.25" customHeight="1" spans="1:2">
      <c r="A8" s="71" t="s">
        <v>178</v>
      </c>
      <c r="B8" s="87"/>
    </row>
    <row r="9" ht="38.25" customHeight="1" spans="1:2">
      <c r="A9" s="88" t="s">
        <v>179</v>
      </c>
      <c r="B9" s="89">
        <v>20</v>
      </c>
    </row>
    <row r="10" ht="38.25" customHeight="1" spans="1:2">
      <c r="A10" s="90" t="s">
        <v>180</v>
      </c>
      <c r="B10" s="89">
        <v>20</v>
      </c>
    </row>
    <row r="11" ht="38.25" customHeight="1" spans="1:2">
      <c r="A11" s="91" t="s">
        <v>181</v>
      </c>
      <c r="B11" s="92"/>
    </row>
    <row r="12" ht="91.5" customHeight="1" spans="1:2">
      <c r="A12" s="93" t="s">
        <v>182</v>
      </c>
      <c r="B12" s="9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F12" sqref="F12"/>
    </sheetView>
  </sheetViews>
  <sheetFormatPr defaultColWidth="6.875" defaultRowHeight="11.25"/>
  <cols>
    <col min="1" max="1" width="18.125" style="64" customWidth="1"/>
    <col min="2" max="2" width="15.375" style="64" customWidth="1"/>
    <col min="3" max="11" width="9.875" style="64" customWidth="1"/>
    <col min="12" max="16384" width="6.875" style="64"/>
  </cols>
  <sheetData>
    <row r="1" ht="16.5" customHeight="1" spans="1:11">
      <c r="A1" s="48" t="s">
        <v>183</v>
      </c>
      <c r="B1" s="49"/>
      <c r="C1" s="49"/>
      <c r="D1" s="49"/>
      <c r="E1" s="49"/>
      <c r="F1" s="49"/>
      <c r="G1" s="49"/>
      <c r="H1" s="49"/>
      <c r="I1" s="49"/>
      <c r="J1" s="74"/>
      <c r="K1" s="74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49"/>
      <c r="J2" s="74"/>
      <c r="K2" s="74"/>
    </row>
    <row r="3" ht="29.25" customHeight="1" spans="1:11">
      <c r="A3" s="65" t="s">
        <v>184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66"/>
      <c r="B4" s="66"/>
      <c r="C4" s="66"/>
      <c r="D4" s="66"/>
      <c r="E4" s="66"/>
      <c r="F4" s="66"/>
      <c r="G4" s="66"/>
      <c r="H4" s="66"/>
      <c r="I4" s="66"/>
      <c r="J4" s="75" t="s">
        <v>2</v>
      </c>
      <c r="K4" s="75"/>
    </row>
    <row r="5" ht="26.25" customHeight="1" spans="1:11">
      <c r="A5" s="67" t="s">
        <v>40</v>
      </c>
      <c r="B5" s="67"/>
      <c r="C5" s="67" t="s">
        <v>114</v>
      </c>
      <c r="D5" s="67"/>
      <c r="E5" s="67"/>
      <c r="F5" s="67" t="s">
        <v>115</v>
      </c>
      <c r="G5" s="67"/>
      <c r="H5" s="67"/>
      <c r="I5" s="67" t="s">
        <v>185</v>
      </c>
      <c r="J5" s="67"/>
      <c r="K5" s="67"/>
    </row>
    <row r="6" s="63" customFormat="1" ht="27.75" customHeight="1" spans="1:11">
      <c r="A6" s="67" t="s">
        <v>45</v>
      </c>
      <c r="B6" s="67" t="s">
        <v>46</v>
      </c>
      <c r="C6" s="67" t="s">
        <v>117</v>
      </c>
      <c r="D6" s="67" t="s">
        <v>106</v>
      </c>
      <c r="E6" s="67" t="s">
        <v>107</v>
      </c>
      <c r="F6" s="67" t="s">
        <v>117</v>
      </c>
      <c r="G6" s="67" t="s">
        <v>106</v>
      </c>
      <c r="H6" s="67" t="s">
        <v>107</v>
      </c>
      <c r="I6" s="67" t="s">
        <v>117</v>
      </c>
      <c r="J6" s="67" t="s">
        <v>106</v>
      </c>
      <c r="K6" s="67" t="s">
        <v>107</v>
      </c>
    </row>
    <row r="7" s="63" customFormat="1" ht="30" customHeight="1" spans="1:11">
      <c r="A7" s="68"/>
      <c r="B7" s="69"/>
      <c r="C7" s="69"/>
      <c r="D7" s="69"/>
      <c r="E7" s="69"/>
      <c r="F7" s="69"/>
      <c r="G7" s="69"/>
      <c r="H7" s="69"/>
      <c r="I7" s="69"/>
      <c r="J7" s="76"/>
      <c r="K7" s="76"/>
    </row>
    <row r="8" s="63" customFormat="1" ht="30" customHeight="1" spans="1:11">
      <c r="A8" s="68"/>
      <c r="B8" s="69"/>
      <c r="C8" s="69"/>
      <c r="D8" s="69"/>
      <c r="E8" s="69"/>
      <c r="F8" s="69"/>
      <c r="G8" s="69"/>
      <c r="H8" s="69"/>
      <c r="I8" s="69"/>
      <c r="J8" s="76"/>
      <c r="K8" s="76"/>
    </row>
    <row r="9" s="63" customFormat="1" ht="30" customHeight="1" spans="1:11">
      <c r="A9" s="68"/>
      <c r="B9" s="69"/>
      <c r="C9" s="69"/>
      <c r="D9" s="69"/>
      <c r="E9" s="69"/>
      <c r="F9" s="69"/>
      <c r="G9" s="69"/>
      <c r="H9" s="69"/>
      <c r="I9" s="69"/>
      <c r="J9" s="76"/>
      <c r="K9" s="76"/>
    </row>
    <row r="10" s="63" customFormat="1" ht="30" customHeight="1" spans="1:11">
      <c r="A10" s="68"/>
      <c r="B10" s="69"/>
      <c r="C10" s="69"/>
      <c r="D10" s="69"/>
      <c r="E10" s="69"/>
      <c r="F10" s="69"/>
      <c r="G10" s="69"/>
      <c r="H10" s="69"/>
      <c r="I10" s="69"/>
      <c r="J10" s="76"/>
      <c r="K10" s="76"/>
    </row>
    <row r="11" customFormat="1" ht="30" customHeight="1" spans="1:11">
      <c r="A11" s="68"/>
      <c r="B11" s="70"/>
      <c r="C11" s="70"/>
      <c r="D11" s="70"/>
      <c r="E11" s="70"/>
      <c r="F11" s="70"/>
      <c r="G11" s="70"/>
      <c r="H11" s="70"/>
      <c r="I11" s="70"/>
      <c r="J11" s="77"/>
      <c r="K11" s="77"/>
    </row>
    <row r="12" customFormat="1" ht="30" customHeight="1" spans="1:11">
      <c r="A12" s="68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customFormat="1" ht="30" customHeight="1" spans="1:11">
      <c r="A13" s="68"/>
      <c r="B13" s="69"/>
      <c r="C13" s="69"/>
      <c r="D13" s="69"/>
      <c r="E13" s="69"/>
      <c r="F13" s="69"/>
      <c r="G13" s="69"/>
      <c r="H13" s="69"/>
      <c r="I13" s="69"/>
      <c r="J13" s="71"/>
      <c r="K13" s="71"/>
    </row>
    <row r="14" ht="30" customHeight="1" spans="1:11">
      <c r="A14" s="68"/>
      <c r="B14" s="71"/>
      <c r="C14" s="71"/>
      <c r="D14" s="71"/>
      <c r="E14" s="71"/>
      <c r="F14" s="71"/>
      <c r="G14" s="71"/>
      <c r="H14" s="71"/>
      <c r="I14" s="69"/>
      <c r="J14" s="71"/>
      <c r="K14" s="71"/>
    </row>
    <row r="15" ht="30" customHeight="1" spans="1:11">
      <c r="A15" s="68"/>
      <c r="B15" s="69"/>
      <c r="C15" s="69"/>
      <c r="D15" s="69"/>
      <c r="E15" s="69"/>
      <c r="F15" s="69"/>
      <c r="G15" s="69"/>
      <c r="H15" s="69"/>
      <c r="I15" s="69"/>
      <c r="J15" s="71"/>
      <c r="K15" s="71"/>
    </row>
    <row r="16" ht="30" customHeight="1" spans="1:11">
      <c r="A16" s="68"/>
      <c r="B16" s="69"/>
      <c r="C16" s="69"/>
      <c r="D16" s="69"/>
      <c r="E16" s="69"/>
      <c r="F16" s="69"/>
      <c r="G16" s="69"/>
      <c r="H16" s="69"/>
      <c r="I16" s="69"/>
      <c r="J16" s="71"/>
      <c r="K16" s="71"/>
    </row>
    <row r="17" ht="30" customHeight="1" spans="1:11">
      <c r="A17" s="72" t="s">
        <v>103</v>
      </c>
      <c r="B17" s="73"/>
      <c r="C17" s="69"/>
      <c r="D17" s="69"/>
      <c r="E17" s="69"/>
      <c r="F17" s="69"/>
      <c r="G17" s="69"/>
      <c r="H17" s="69"/>
      <c r="I17" s="69"/>
      <c r="J17" s="71"/>
      <c r="K17" s="71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8" t="s">
        <v>186</v>
      </c>
      <c r="B1" s="49"/>
      <c r="C1" s="49"/>
      <c r="D1" s="49"/>
      <c r="E1" s="49"/>
      <c r="F1" s="49"/>
    </row>
    <row r="2" ht="22.5" spans="1:8">
      <c r="A2" s="50" t="s">
        <v>187</v>
      </c>
      <c r="B2" s="50"/>
      <c r="C2" s="50"/>
      <c r="D2" s="50"/>
      <c r="E2" s="50"/>
      <c r="F2" s="50"/>
      <c r="G2" s="50"/>
      <c r="H2" s="50"/>
    </row>
    <row r="3" ht="20.25" customHeight="1" spans="1:8">
      <c r="A3" s="51"/>
      <c r="B3" s="52"/>
      <c r="C3" s="52"/>
      <c r="D3" s="52"/>
      <c r="E3" s="52"/>
      <c r="F3" s="52"/>
      <c r="G3" s="53" t="s">
        <v>2</v>
      </c>
      <c r="H3" s="53"/>
    </row>
    <row r="4" ht="21" customHeight="1" spans="1:8">
      <c r="A4" s="54" t="s">
        <v>188</v>
      </c>
      <c r="B4" s="55" t="s">
        <v>189</v>
      </c>
      <c r="C4" s="56" t="s">
        <v>190</v>
      </c>
      <c r="D4" s="56"/>
      <c r="E4" s="57" t="s">
        <v>191</v>
      </c>
      <c r="F4" s="10" t="s">
        <v>192</v>
      </c>
      <c r="G4" s="57" t="s">
        <v>193</v>
      </c>
      <c r="H4" s="57" t="s">
        <v>194</v>
      </c>
    </row>
    <row r="5" ht="21" customHeight="1" spans="1:8">
      <c r="A5" s="54"/>
      <c r="B5" s="55"/>
      <c r="C5" s="10" t="s">
        <v>195</v>
      </c>
      <c r="D5" s="10" t="s">
        <v>196</v>
      </c>
      <c r="E5" s="57"/>
      <c r="F5" s="10"/>
      <c r="G5" s="57"/>
      <c r="H5" s="57"/>
    </row>
    <row r="6" ht="27.75" customHeight="1" spans="1:8">
      <c r="A6" s="58" t="s">
        <v>103</v>
      </c>
      <c r="B6" s="59"/>
      <c r="C6" s="59"/>
      <c r="D6" s="59"/>
      <c r="E6" s="60"/>
      <c r="F6" s="61"/>
      <c r="G6" s="61" t="s">
        <v>197</v>
      </c>
      <c r="H6" s="61" t="s">
        <v>197</v>
      </c>
    </row>
    <row r="7" ht="27.75" customHeight="1" spans="1:8">
      <c r="A7" s="62"/>
      <c r="B7" s="59"/>
      <c r="C7" s="59"/>
      <c r="D7" s="59"/>
      <c r="E7" s="60"/>
      <c r="F7" s="61"/>
      <c r="G7" s="61"/>
      <c r="H7" s="61"/>
    </row>
    <row r="8" ht="27.75" customHeight="1" spans="1:8">
      <c r="A8" s="62"/>
      <c r="B8" s="59"/>
      <c r="C8" s="59"/>
      <c r="D8" s="59"/>
      <c r="E8" s="60"/>
      <c r="F8" s="61"/>
      <c r="G8" s="61"/>
      <c r="H8" s="61"/>
    </row>
    <row r="9" ht="27.75" customHeight="1" spans="1:8">
      <c r="A9" s="62"/>
      <c r="B9" s="59"/>
      <c r="C9" s="59"/>
      <c r="D9" s="59"/>
      <c r="E9" s="60"/>
      <c r="F9" s="61"/>
      <c r="G9" s="61"/>
      <c r="H9" s="61"/>
    </row>
    <row r="10" ht="27.75" customHeight="1" spans="1:8">
      <c r="A10" s="62"/>
      <c r="B10" s="59"/>
      <c r="C10" s="59"/>
      <c r="D10" s="59"/>
      <c r="E10" s="60"/>
      <c r="F10" s="61"/>
      <c r="G10" s="61"/>
      <c r="H10" s="61"/>
    </row>
    <row r="11" ht="27.75" customHeight="1" spans="1:8">
      <c r="A11" s="62"/>
      <c r="B11" s="59"/>
      <c r="C11" s="59"/>
      <c r="D11" s="59"/>
      <c r="E11" s="60"/>
      <c r="F11" s="61"/>
      <c r="G11" s="61"/>
      <c r="H11" s="61"/>
    </row>
    <row r="12" ht="27.75" customHeight="1" spans="1:8">
      <c r="A12" s="62"/>
      <c r="B12" s="59"/>
      <c r="C12" s="59"/>
      <c r="D12" s="59"/>
      <c r="E12" s="60"/>
      <c r="F12" s="61"/>
      <c r="G12" s="61"/>
      <c r="H12" s="61"/>
    </row>
    <row r="13" ht="27.75" customHeight="1" spans="1:8">
      <c r="A13" s="62"/>
      <c r="B13" s="59"/>
      <c r="C13" s="59"/>
      <c r="D13" s="59"/>
      <c r="E13" s="60"/>
      <c r="F13" s="61"/>
      <c r="G13" s="61"/>
      <c r="H13" s="61"/>
    </row>
    <row r="14" ht="27.75" customHeight="1" spans="1:8">
      <c r="A14" s="62"/>
      <c r="B14" s="59"/>
      <c r="C14" s="59"/>
      <c r="D14" s="59"/>
      <c r="E14" s="60"/>
      <c r="F14" s="61"/>
      <c r="G14" s="61"/>
      <c r="H14" s="61"/>
    </row>
    <row r="15" ht="27.75" customHeight="1" spans="1:8">
      <c r="A15" s="62"/>
      <c r="B15" s="59"/>
      <c r="C15" s="59"/>
      <c r="D15" s="59"/>
      <c r="E15" s="60"/>
      <c r="F15" s="61"/>
      <c r="G15" s="61"/>
      <c r="H15" s="61"/>
    </row>
    <row r="16" ht="27.75" customHeight="1" spans="1:8">
      <c r="A16" s="62"/>
      <c r="B16" s="59"/>
      <c r="C16" s="59"/>
      <c r="D16" s="59"/>
      <c r="E16" s="60"/>
      <c r="F16" s="61"/>
      <c r="G16" s="61"/>
      <c r="H16" s="61"/>
    </row>
    <row r="17" ht="27.75" customHeight="1" spans="1:8">
      <c r="A17" s="62"/>
      <c r="B17" s="59"/>
      <c r="C17" s="59"/>
      <c r="D17" s="59"/>
      <c r="E17" s="60"/>
      <c r="F17" s="61"/>
      <c r="G17" s="61"/>
      <c r="H17" s="61"/>
    </row>
    <row r="18" ht="27.75" customHeight="1" spans="1:8">
      <c r="A18" s="62"/>
      <c r="B18" s="59"/>
      <c r="C18" s="59"/>
      <c r="D18" s="59"/>
      <c r="E18" s="60"/>
      <c r="F18" s="61"/>
      <c r="G18" s="61"/>
      <c r="H18" s="61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2020-05-19T01:27:18Z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