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7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<sst xmlns="http://schemas.openxmlformats.org/spreadsheetml/2006/main" count="184">
  <si>
    <t>表1</t>
  </si>
  <si>
    <t>孝义市社会养老保险事业中心2020年部门收支总表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</si>
  <si>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</si>
  <si>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</si>
  <si>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</si>
  <si>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</si>
  <si>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</si>
  <si>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</si>
  <si>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</si>
  <si>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</si>
  <si>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</si>
  <si>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</si>
  <si>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</si>
  <si>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</si>
  <si>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</si>
  <si>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</si>
  <si>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</si>
  <si>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</si>
  <si>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</si>
  <si>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</si>
  <si>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</si>
  <si>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</si>
  <si>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</si>
  <si>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</si>
  <si>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</si>
  <si>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</si>
  <si>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</si>
  <si>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</si>
  <si>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</si>
  <si>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</si>
  <si>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</si>
  <si>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</si>
  <si>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</si>
  <si>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</si>
  <si>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</si>
  <si>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</si>
  <si>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</si>
  <si>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</si>
  <si>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</si>
  <si>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孝义市社会养老保险事业中心2020年部门收入总表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</si>
  <si>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</si>
  <si>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</si>
  <si>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</si>
  <si>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</si>
  <si>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</si>
  <si>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</si>
  <si>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</si>
  <si>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</si>
  <si>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 人力资源和社会保障管理事务</t>
  </si>
  <si>
    <t xml:space="preserve">       社会保险经办机构</t>
  </si>
  <si>
    <t xml:space="preserve">   行政事业单位离退休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</si>
  <si>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事业单位离退休</t>
    </r>
  </si>
  <si>
    <t xml:space="preserve">       机关事业单位基本养老保险缴费支出</t>
  </si>
  <si>
    <t xml:space="preserve">   财政对基本养老保险基金的补助</t>
  </si>
  <si>
    <t xml:space="preserve">      财政对企业职工基本养老保险基金的补助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</si>
  <si>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其他社会保障和就业支出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</si>
  <si>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其他社会保障和就业支出</t>
    </r>
  </si>
  <si>
    <t>卫生健康支出</t>
  </si>
  <si>
    <t xml:space="preserve">    行政事业单位医疗</t>
  </si>
  <si>
    <t xml:space="preserve">        事业单位医疗</t>
  </si>
  <si>
    <t>住房保障支出</t>
  </si>
  <si>
    <t xml:space="preserve">    住房改革支出</t>
  </si>
  <si>
    <t xml:space="preserve">        住房公积金</t>
  </si>
  <si>
    <t>总计</t>
  </si>
  <si>
    <t>表3</t>
  </si>
  <si>
    <t>孝义市社会养老保险事业中心2020年部门支出总表</t>
  </si>
  <si>
    <t>基本支出</t>
  </si>
  <si>
    <t>项目支出</t>
  </si>
  <si>
    <t>表4</t>
  </si>
  <si>
    <t>孝义市社会养老保险事业中心2020年财政拨款收支总表</t>
  </si>
  <si>
    <t>小计</t>
  </si>
  <si>
    <t>政府性基金预算</t>
  </si>
  <si>
    <t>表5</t>
  </si>
  <si>
    <t>孝义市社会养老保险事业中心2020年一般公共预算支出表</t>
  </si>
  <si>
    <t>2019年预算数</t>
  </si>
  <si>
    <t>2020年预算数</t>
  </si>
  <si>
    <t>2020年预算数比2019年预算数增减%</t>
  </si>
  <si>
    <t>合计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</si>
  <si>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080506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</si>
  <si>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机关事业单位职业年金缴费支出</t>
    </r>
  </si>
  <si>
    <t>表6</t>
  </si>
  <si>
    <t>孝义市社会养老保险事业中心2020年一般公共预算基本支出经济科目表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</si>
  <si>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</si>
  <si>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</si>
  <si>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</si>
  <si>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</si>
  <si>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</si>
  <si>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</si>
  <si>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</si>
  <si>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</si>
  <si>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</si>
  <si>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</si>
  <si>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</si>
  <si>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</si>
  <si>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</si>
  <si>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</si>
  <si>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</si>
  <si>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</si>
  <si>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</si>
  <si>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</si>
  <si>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</si>
  <si>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</si>
  <si>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</si>
  <si>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</si>
  <si>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</si>
  <si>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</si>
  <si>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</si>
  <si>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</si>
  <si>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</si>
  <si>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</si>
  <si>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</si>
  <si>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</si>
  <si>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</si>
  <si>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</si>
  <si>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</si>
  <si>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</si>
  <si>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</si>
  <si>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</si>
  <si>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</si>
  <si>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</si>
  <si>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</si>
  <si>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</si>
  <si>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</si>
  <si>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</si>
  <si>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</si>
  <si>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</si>
  <si>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</si>
  <si>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</si>
  <si>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</si>
  <si>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</si>
  <si>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</si>
  <si>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</si>
  <si>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</si>
  <si>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</si>
  <si>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</si>
  <si>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</si>
  <si>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</si>
  <si>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</si>
  <si>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孝义市社会养老保险事业中心2020年一般公共预算“三公”经费支出情况统计表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</si>
  <si>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</si>
  <si>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</si>
  <si>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</si>
  <si>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</si>
  <si>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</si>
  <si>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</si>
  <si>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</si>
  <si>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</si>
  <si>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孝义市社会养老保险事业中心2020年政府性基金预算支出表</t>
  </si>
  <si>
    <t>2020年预算比2019年预算数增减</t>
  </si>
  <si>
    <t>合      计</t>
  </si>
  <si>
    <t>表9</t>
  </si>
  <si>
    <t>孝义市社会养老保险事业中心2020年一般公共预算重点项目绩效目标表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</si>
  <si>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</si>
  <si>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</si>
  <si>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</si>
  <si>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</si>
  <si>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</si>
  <si>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</si>
  <si>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</si>
  <si>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</si>
  <si>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</si>
  <si>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</si>
  <si>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</si>
  <si>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孝义市社会养老保险事业中心2020年政府采购预算表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</si>
  <si>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</si>
  <si>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</si>
  <si>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</si>
  <si>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</si>
  <si>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</si>
  <si>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</si>
  <si>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</si>
  <si>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</si>
  <si>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</si>
  <si>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</si>
  <si>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</si>
  <si>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</si>
  <si>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</si>
  <si>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</si>
  <si>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</si>
  <si>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孝义市社会养老保险事业中心2020年政府购买服务支出预算表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</si>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</sst>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0;[Red]0.00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6" borderId="1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9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9" fontId="0" fillId="0" borderId="0" xfId="0" applyNumberFormat="1" applyProtection="1"/>
    <xf numFmtId="0" fontId="0" fillId="0" borderId="0" xfId="0" applyFont="1" applyBorder="1" applyProtection="1"/>
    <xf numFmtId="179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9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179" fontId="0" fillId="0" borderId="2" xfId="49" applyNumberFormat="1" applyFont="1" applyBorder="1" applyAlignment="1" applyProtection="1">
      <alignment horizontal="right" vertical="center"/>
      <protection locked="0"/>
    </xf>
    <xf numFmtId="179" fontId="0" fillId="0" borderId="2" xfId="49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horizontal="right" vertical="center"/>
    </xf>
    <xf numFmtId="49" fontId="0" fillId="0" borderId="2" xfId="49" applyNumberFormat="1" applyFont="1" applyBorder="1" applyAlignment="1" applyProtection="1">
      <alignment horizontal="left" vertical="center"/>
      <protection locked="0"/>
    </xf>
    <xf numFmtId="178" fontId="0" fillId="0" borderId="2" xfId="49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/>
    <xf numFmtId="178" fontId="0" fillId="0" borderId="2" xfId="0" applyNumberFormat="1" applyFont="1" applyBorder="1" applyAlignment="1" applyProtection="1">
      <protection locked="0"/>
    </xf>
    <xf numFmtId="0" fontId="3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3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/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！2015年省级部门预算录入表（附件5）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7" workbookViewId="0">
      <selection activeCell="H25" sqref="H25"/>
    </sheetView>
  </sheetViews>
  <sheetFormatPr defaultColWidth="6.875" defaultRowHeight="11.25" outlineLevelCol="7"/>
  <cols>
    <col min="1" max="1" width="32.125" style="60" customWidth="1"/>
    <col min="2" max="4" width="9.25" style="60" customWidth="1"/>
    <col min="5" max="5" width="34.125" style="60" customWidth="1"/>
    <col min="6" max="6" width="10.75" style="60" customWidth="1"/>
    <col min="7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0"/>
      <c r="B4" s="120"/>
      <c r="C4" s="120"/>
      <c r="D4" s="120"/>
      <c r="E4" s="120"/>
      <c r="F4" s="120"/>
      <c r="G4" s="120"/>
      <c r="H4" s="78" t="s">
        <v>2</v>
      </c>
    </row>
    <row r="5" ht="24" customHeight="1" spans="1:8">
      <c r="A5" s="135" t="s">
        <v>3</v>
      </c>
      <c r="B5" s="63"/>
      <c r="C5" s="63"/>
      <c r="D5" s="63"/>
      <c r="E5" s="135" t="s">
        <v>4</v>
      </c>
      <c r="F5" s="63"/>
      <c r="G5" s="63"/>
      <c r="H5" s="63"/>
    </row>
    <row r="6" ht="24" customHeight="1" spans="1:8">
      <c r="A6" s="136" t="s">
        <v>5</v>
      </c>
      <c r="B6" s="124" t="s">
        <v>6</v>
      </c>
      <c r="C6" s="132"/>
      <c r="D6" s="125"/>
      <c r="E6" s="128" t="s">
        <v>7</v>
      </c>
      <c r="F6" s="124" t="s">
        <v>6</v>
      </c>
      <c r="G6" s="132"/>
      <c r="H6" s="125"/>
    </row>
    <row r="7" ht="48.75" customHeight="1" spans="1:8">
      <c r="A7" s="127"/>
      <c r="B7" s="129" t="s">
        <v>8</v>
      </c>
      <c r="C7" s="129" t="s">
        <v>9</v>
      </c>
      <c r="D7" s="129" t="s">
        <v>10</v>
      </c>
      <c r="E7" s="130"/>
      <c r="F7" s="129" t="s">
        <v>8</v>
      </c>
      <c r="G7" s="129" t="s">
        <v>9</v>
      </c>
      <c r="H7" s="129" t="s">
        <v>10</v>
      </c>
    </row>
    <row r="8" ht="24" customHeight="1" spans="1:8">
      <c r="A8" s="67" t="s">
        <v>11</v>
      </c>
      <c r="B8" s="81">
        <v>585.29</v>
      </c>
      <c r="C8" s="81">
        <v>388.91</v>
      </c>
      <c r="D8" s="115">
        <v>-33.55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81"/>
      <c r="C9" s="81"/>
      <c r="D9" s="107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81"/>
      <c r="C10" s="81"/>
      <c r="D10" s="81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81"/>
      <c r="C11" s="81"/>
      <c r="D11" s="81"/>
      <c r="E11" s="67" t="s">
        <v>18</v>
      </c>
      <c r="F11" s="67"/>
      <c r="G11" s="67"/>
      <c r="H11" s="72"/>
    </row>
    <row r="12" ht="24" customHeight="1" spans="1:8">
      <c r="A12" s="67"/>
      <c r="B12" s="81"/>
      <c r="C12" s="81"/>
      <c r="D12" s="81"/>
      <c r="E12" s="65" t="s">
        <v>19</v>
      </c>
      <c r="F12" s="65"/>
      <c r="G12" s="65"/>
      <c r="H12" s="72"/>
    </row>
    <row r="13" ht="24" customHeight="1" spans="1:8">
      <c r="A13" s="67"/>
      <c r="B13" s="81"/>
      <c r="C13" s="81"/>
      <c r="D13" s="81"/>
      <c r="E13" s="65" t="s">
        <v>20</v>
      </c>
      <c r="F13" s="65"/>
      <c r="G13" s="65"/>
      <c r="H13" s="72"/>
    </row>
    <row r="14" ht="24" customHeight="1" spans="1:8">
      <c r="A14" s="67"/>
      <c r="B14" s="81"/>
      <c r="C14" s="81"/>
      <c r="D14" s="81"/>
      <c r="E14" s="67" t="s">
        <v>21</v>
      </c>
      <c r="F14" s="67"/>
      <c r="G14" s="67"/>
      <c r="H14" s="67"/>
    </row>
    <row r="15" ht="24" customHeight="1" spans="1:8">
      <c r="A15" s="67"/>
      <c r="B15" s="81"/>
      <c r="C15" s="81"/>
      <c r="D15" s="81"/>
      <c r="E15" s="67" t="s">
        <v>22</v>
      </c>
      <c r="F15" s="121">
        <v>563.06</v>
      </c>
      <c r="G15" s="121">
        <v>360.2</v>
      </c>
      <c r="H15" s="116">
        <v>-36.03</v>
      </c>
    </row>
    <row r="16" ht="24" customHeight="1" spans="1:8">
      <c r="A16" s="67"/>
      <c r="B16" s="81"/>
      <c r="C16" s="81"/>
      <c r="D16" s="81"/>
      <c r="E16" s="65" t="s">
        <v>23</v>
      </c>
      <c r="F16" s="122">
        <v>9.53</v>
      </c>
      <c r="G16" s="122">
        <v>10.09</v>
      </c>
      <c r="H16" s="116">
        <v>5.88</v>
      </c>
    </row>
    <row r="17" ht="24" customHeight="1" spans="1:8">
      <c r="A17" s="67"/>
      <c r="B17" s="81"/>
      <c r="C17" s="81"/>
      <c r="D17" s="81"/>
      <c r="E17" s="65" t="s">
        <v>24</v>
      </c>
      <c r="F17" s="122"/>
      <c r="G17" s="122"/>
      <c r="H17" s="116"/>
    </row>
    <row r="18" ht="24" customHeight="1" spans="1:8">
      <c r="A18" s="67"/>
      <c r="B18" s="81"/>
      <c r="C18" s="81"/>
      <c r="D18" s="81"/>
      <c r="E18" s="67" t="s">
        <v>25</v>
      </c>
      <c r="F18" s="121"/>
      <c r="G18" s="121"/>
      <c r="H18" s="116"/>
    </row>
    <row r="19" ht="24" customHeight="1" spans="1:8">
      <c r="A19" s="67"/>
      <c r="B19" s="81"/>
      <c r="C19" s="81"/>
      <c r="D19" s="81"/>
      <c r="E19" s="67" t="s">
        <v>26</v>
      </c>
      <c r="F19" s="81"/>
      <c r="G19" s="81"/>
      <c r="H19" s="116"/>
    </row>
    <row r="20" ht="24" customHeight="1" spans="1:8">
      <c r="A20" s="67"/>
      <c r="B20" s="81"/>
      <c r="C20" s="81"/>
      <c r="D20" s="81"/>
      <c r="E20" s="67" t="s">
        <v>27</v>
      </c>
      <c r="F20" s="81"/>
      <c r="G20" s="81"/>
      <c r="H20" s="116"/>
    </row>
    <row r="21" ht="24" customHeight="1" spans="1:8">
      <c r="A21" s="67"/>
      <c r="B21" s="81"/>
      <c r="C21" s="81"/>
      <c r="D21" s="81"/>
      <c r="E21" s="67" t="s">
        <v>28</v>
      </c>
      <c r="F21" s="81"/>
      <c r="G21" s="81"/>
      <c r="H21" s="116"/>
    </row>
    <row r="22" ht="24" customHeight="1" spans="1:8">
      <c r="A22" s="67"/>
      <c r="B22" s="81"/>
      <c r="C22" s="81"/>
      <c r="D22" s="81"/>
      <c r="E22" s="67" t="s">
        <v>29</v>
      </c>
      <c r="F22" s="81"/>
      <c r="G22" s="81"/>
      <c r="H22" s="116"/>
    </row>
    <row r="23" ht="24" customHeight="1" spans="1:8">
      <c r="A23" s="67"/>
      <c r="B23" s="81"/>
      <c r="C23" s="81"/>
      <c r="D23" s="81"/>
      <c r="E23" s="67" t="s">
        <v>30</v>
      </c>
      <c r="F23" s="81"/>
      <c r="G23" s="81"/>
      <c r="H23" s="116"/>
    </row>
    <row r="24" ht="24" customHeight="1" spans="1:8">
      <c r="A24" s="67"/>
      <c r="B24" s="81"/>
      <c r="C24" s="81"/>
      <c r="D24" s="81"/>
      <c r="E24" s="67" t="s">
        <v>31</v>
      </c>
      <c r="F24" s="81"/>
      <c r="G24" s="81"/>
      <c r="H24" s="116"/>
    </row>
    <row r="25" ht="24" customHeight="1" spans="1:8">
      <c r="A25" s="67"/>
      <c r="B25" s="81"/>
      <c r="C25" s="81"/>
      <c r="D25" s="81"/>
      <c r="E25" s="67" t="s">
        <v>32</v>
      </c>
      <c r="F25" s="81">
        <v>12.7</v>
      </c>
      <c r="G25" s="81">
        <v>18.62</v>
      </c>
      <c r="H25" s="116">
        <v>46.61</v>
      </c>
    </row>
    <row r="26" ht="24" customHeight="1" spans="1:8">
      <c r="A26" s="67"/>
      <c r="B26" s="81"/>
      <c r="C26" s="81"/>
      <c r="D26" s="81"/>
      <c r="E26" s="67" t="s">
        <v>33</v>
      </c>
      <c r="F26" s="81"/>
      <c r="G26" s="81"/>
      <c r="H26" s="116"/>
    </row>
    <row r="27" ht="24" customHeight="1" spans="1:8">
      <c r="A27" s="67"/>
      <c r="B27" s="81"/>
      <c r="C27" s="81"/>
      <c r="D27" s="81"/>
      <c r="E27" s="67" t="s">
        <v>34</v>
      </c>
      <c r="F27" s="81"/>
      <c r="G27" s="81"/>
      <c r="H27" s="116"/>
    </row>
    <row r="28" ht="24" customHeight="1" spans="1:8">
      <c r="A28" s="67"/>
      <c r="B28" s="81"/>
      <c r="C28" s="81"/>
      <c r="D28" s="81"/>
      <c r="E28" s="67" t="s">
        <v>35</v>
      </c>
      <c r="F28" s="133"/>
      <c r="G28" s="133"/>
      <c r="H28" s="116"/>
    </row>
    <row r="29" ht="24" customHeight="1" spans="1:8">
      <c r="A29" s="63" t="s">
        <v>36</v>
      </c>
      <c r="B29" s="134">
        <f>SUM(B8)</f>
        <v>585.29</v>
      </c>
      <c r="C29" s="134">
        <f>SUM(C8:C11)</f>
        <v>388.91</v>
      </c>
      <c r="D29" s="115">
        <v>-33.55</v>
      </c>
      <c r="E29" s="63" t="s">
        <v>37</v>
      </c>
      <c r="F29" s="134">
        <f>SUM(F15:F28)</f>
        <v>585.29</v>
      </c>
      <c r="G29" s="134">
        <f>SUM(G15:G28)</f>
        <v>388.91</v>
      </c>
      <c r="H29" s="116">
        <v>-33.55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11.125" style="60" customWidth="1"/>
    <col min="2" max="2" width="42.75" style="60" customWidth="1"/>
    <col min="3" max="5" width="14.625" style="60" customWidth="1"/>
    <col min="6" max="6" width="12" style="60" customWidth="1"/>
    <col min="7" max="7" width="14.7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3" t="s">
        <v>2</v>
      </c>
    </row>
    <row r="4" ht="26.25" customHeight="1" spans="1:7">
      <c r="A4" s="63" t="s">
        <v>40</v>
      </c>
      <c r="B4" s="63"/>
      <c r="C4" s="128" t="s">
        <v>36</v>
      </c>
      <c r="D4" s="129" t="s">
        <v>41</v>
      </c>
      <c r="E4" s="129" t="s">
        <v>42</v>
      </c>
      <c r="F4" s="129" t="s">
        <v>43</v>
      </c>
      <c r="G4" s="128" t="s">
        <v>44</v>
      </c>
    </row>
    <row r="5" s="59" customFormat="1" ht="47.25" customHeight="1" spans="1:7">
      <c r="A5" s="63" t="s">
        <v>45</v>
      </c>
      <c r="B5" s="63" t="s">
        <v>46</v>
      </c>
      <c r="C5" s="130"/>
      <c r="D5" s="129"/>
      <c r="E5" s="129"/>
      <c r="F5" s="129"/>
      <c r="G5" s="130"/>
    </row>
    <row r="6" s="59" customFormat="1" ht="25.5" customHeight="1" spans="1:7">
      <c r="A6" s="102">
        <v>208</v>
      </c>
      <c r="B6" s="103" t="s">
        <v>47</v>
      </c>
      <c r="C6" s="106">
        <f>D6</f>
        <v>360.2</v>
      </c>
      <c r="D6" s="107">
        <f>D7+D9+D12+D14</f>
        <v>360.2</v>
      </c>
      <c r="E6" s="107"/>
      <c r="F6" s="107"/>
      <c r="G6" s="107"/>
    </row>
    <row r="7" s="59" customFormat="1" ht="25.5" customHeight="1" spans="1:7">
      <c r="A7" s="102">
        <v>20801</v>
      </c>
      <c r="B7" s="103" t="s">
        <v>48</v>
      </c>
      <c r="C7" s="106">
        <f>D7</f>
        <v>176.92</v>
      </c>
      <c r="D7" s="107">
        <v>176.92</v>
      </c>
      <c r="E7" s="107"/>
      <c r="F7" s="107"/>
      <c r="G7" s="107"/>
    </row>
    <row r="8" s="59" customFormat="1" ht="25.5" customHeight="1" spans="1:7">
      <c r="A8" s="102">
        <v>2080109</v>
      </c>
      <c r="B8" s="103" t="s">
        <v>49</v>
      </c>
      <c r="C8" s="106">
        <v>176.92</v>
      </c>
      <c r="D8" s="107">
        <v>176.92</v>
      </c>
      <c r="E8" s="107"/>
      <c r="F8" s="107"/>
      <c r="G8" s="107"/>
    </row>
    <row r="9" s="59" customFormat="1" ht="25.5" customHeight="1" spans="1:7">
      <c r="A9" s="102">
        <v>20805</v>
      </c>
      <c r="B9" s="74" t="s">
        <v>50</v>
      </c>
      <c r="C9" s="106">
        <f>SUM(C10:C11)</f>
        <v>26.68</v>
      </c>
      <c r="D9" s="107">
        <f>SUM(D10:D11)</f>
        <v>26.68</v>
      </c>
      <c r="E9" s="107"/>
      <c r="F9" s="107"/>
      <c r="G9" s="107"/>
    </row>
    <row r="10" s="59" customFormat="1" ht="25.5" customHeight="1" spans="1:7">
      <c r="A10" s="102">
        <v>2080502</v>
      </c>
      <c r="B10" s="67" t="s">
        <v>51</v>
      </c>
      <c r="C10" s="106">
        <v>1.85</v>
      </c>
      <c r="D10" s="107">
        <v>1.85</v>
      </c>
      <c r="E10" s="107"/>
      <c r="F10" s="107"/>
      <c r="G10" s="107"/>
    </row>
    <row r="11" s="59" customFormat="1" ht="25.5" customHeight="1" spans="1:7">
      <c r="A11" s="102">
        <v>2080505</v>
      </c>
      <c r="B11" s="103" t="s">
        <v>52</v>
      </c>
      <c r="C11" s="106">
        <v>24.83</v>
      </c>
      <c r="D11" s="107">
        <v>24.83</v>
      </c>
      <c r="E11" s="107"/>
      <c r="F11" s="107"/>
      <c r="G11" s="107"/>
    </row>
    <row r="12" customFormat="1" ht="25.5" customHeight="1" spans="1:7">
      <c r="A12" s="111">
        <v>20826</v>
      </c>
      <c r="B12" s="112" t="s">
        <v>53</v>
      </c>
      <c r="C12" s="81">
        <f>D12</f>
        <v>146</v>
      </c>
      <c r="D12" s="81">
        <v>146</v>
      </c>
      <c r="E12" s="81"/>
      <c r="F12" s="81"/>
      <c r="G12" s="81"/>
    </row>
    <row r="13" customFormat="1" ht="25.5" customHeight="1" spans="1:7">
      <c r="A13" s="111">
        <v>2082601</v>
      </c>
      <c r="B13" s="112" t="s">
        <v>54</v>
      </c>
      <c r="C13" s="81">
        <f>D13</f>
        <v>146</v>
      </c>
      <c r="D13" s="81">
        <v>146</v>
      </c>
      <c r="E13" s="81"/>
      <c r="F13" s="81"/>
      <c r="G13" s="81"/>
    </row>
    <row r="14" customFormat="1" ht="25.5" customHeight="1" spans="1:7">
      <c r="A14" s="111">
        <v>20899</v>
      </c>
      <c r="B14" s="113" t="s">
        <v>55</v>
      </c>
      <c r="C14" s="106">
        <f>D14</f>
        <v>10.6</v>
      </c>
      <c r="D14" s="81">
        <v>10.6</v>
      </c>
      <c r="E14" s="81"/>
      <c r="F14" s="81"/>
      <c r="G14" s="81"/>
    </row>
    <row r="15" customFormat="1" ht="25.5" customHeight="1" spans="1:7">
      <c r="A15" s="111">
        <v>2089901</v>
      </c>
      <c r="B15" s="113" t="s">
        <v>56</v>
      </c>
      <c r="C15" s="106">
        <v>10.6</v>
      </c>
      <c r="D15" s="81">
        <v>10.6</v>
      </c>
      <c r="E15" s="81"/>
      <c r="F15" s="81"/>
      <c r="G15" s="81"/>
    </row>
    <row r="16" ht="25.5" customHeight="1" spans="1:7">
      <c r="A16" s="111">
        <v>210</v>
      </c>
      <c r="B16" s="113" t="s">
        <v>57</v>
      </c>
      <c r="C16" s="106">
        <f>D16</f>
        <v>10.09</v>
      </c>
      <c r="D16" s="81">
        <v>10.09</v>
      </c>
      <c r="E16" s="81"/>
      <c r="F16" s="81"/>
      <c r="G16" s="81"/>
    </row>
    <row r="17" ht="25.5" customHeight="1" spans="1:7">
      <c r="A17" s="111">
        <v>21011</v>
      </c>
      <c r="B17" s="113" t="s">
        <v>58</v>
      </c>
      <c r="C17" s="106">
        <f t="shared" ref="C17:C19" si="0">D17</f>
        <v>10.09</v>
      </c>
      <c r="D17" s="81">
        <v>10.09</v>
      </c>
      <c r="E17" s="81"/>
      <c r="F17" s="81"/>
      <c r="G17" s="81"/>
    </row>
    <row r="18" ht="25.5" customHeight="1" spans="1:7">
      <c r="A18" s="111">
        <v>2101102</v>
      </c>
      <c r="B18" s="113" t="s">
        <v>59</v>
      </c>
      <c r="C18" s="106">
        <f t="shared" si="0"/>
        <v>10.09</v>
      </c>
      <c r="D18" s="81">
        <v>10.09</v>
      </c>
      <c r="E18" s="81"/>
      <c r="F18" s="81"/>
      <c r="G18" s="81"/>
    </row>
    <row r="19" ht="25.5" customHeight="1" spans="1:7">
      <c r="A19" s="111">
        <v>221</v>
      </c>
      <c r="B19" s="113" t="s">
        <v>60</v>
      </c>
      <c r="C19" s="99">
        <f t="shared" si="0"/>
        <v>18.62</v>
      </c>
      <c r="D19" s="99">
        <f>D20</f>
        <v>18.62</v>
      </c>
      <c r="E19" s="131"/>
      <c r="F19" s="131"/>
      <c r="G19" s="131"/>
    </row>
    <row r="20" ht="25.5" customHeight="1" spans="1:7">
      <c r="A20" s="111">
        <v>22102</v>
      </c>
      <c r="B20" s="113" t="s">
        <v>61</v>
      </c>
      <c r="C20" s="99">
        <f t="shared" ref="C20:C21" si="1">D20</f>
        <v>18.62</v>
      </c>
      <c r="D20" s="99">
        <f>D21</f>
        <v>18.62</v>
      </c>
      <c r="E20" s="131"/>
      <c r="F20" s="131"/>
      <c r="G20" s="131"/>
    </row>
    <row r="21" ht="25.5" customHeight="1" spans="1:7">
      <c r="A21" s="111">
        <v>2210201</v>
      </c>
      <c r="B21" s="113" t="s">
        <v>62</v>
      </c>
      <c r="C21" s="99">
        <f t="shared" si="1"/>
        <v>18.62</v>
      </c>
      <c r="D21" s="99">
        <v>18.62</v>
      </c>
      <c r="E21" s="131"/>
      <c r="F21" s="131"/>
      <c r="G21" s="131"/>
    </row>
    <row r="22" ht="25.5" customHeight="1" spans="1:7">
      <c r="A22" s="98" t="s">
        <v>63</v>
      </c>
      <c r="B22" s="114"/>
      <c r="C22" s="99">
        <f>C6+C16+C19</f>
        <v>388.91</v>
      </c>
      <c r="D22" s="99">
        <f>D19+D16+D6</f>
        <v>388.91</v>
      </c>
      <c r="E22" s="114"/>
      <c r="F22" s="114"/>
      <c r="G22" s="11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topLeftCell="A7" workbookViewId="0">
      <selection activeCell="F23" sqref="F2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3" t="s">
        <v>2</v>
      </c>
    </row>
    <row r="5" ht="26.25" customHeight="1" spans="1:5">
      <c r="A5" s="124" t="s">
        <v>40</v>
      </c>
      <c r="B5" s="125"/>
      <c r="C5" s="126" t="s">
        <v>37</v>
      </c>
      <c r="D5" s="126" t="s">
        <v>66</v>
      </c>
      <c r="E5" s="126" t="s">
        <v>67</v>
      </c>
    </row>
    <row r="6" s="59" customFormat="1" ht="27.75" customHeight="1" spans="1:5">
      <c r="A6" s="63" t="s">
        <v>45</v>
      </c>
      <c r="B6" s="63" t="s">
        <v>46</v>
      </c>
      <c r="C6" s="127"/>
      <c r="D6" s="127"/>
      <c r="E6" s="127"/>
    </row>
    <row r="7" s="59" customFormat="1" ht="30" customHeight="1" spans="1:5">
      <c r="A7" s="102">
        <v>208</v>
      </c>
      <c r="B7" s="103" t="s">
        <v>47</v>
      </c>
      <c r="C7" s="106">
        <v>360.2</v>
      </c>
      <c r="D7" s="107">
        <f>SUM(D8+D10+D13+D15)</f>
        <v>202.1</v>
      </c>
      <c r="E7" s="107">
        <f>E8+E10+E13+E15</f>
        <v>158.1</v>
      </c>
    </row>
    <row r="8" s="59" customFormat="1" ht="30" customHeight="1" spans="1:5">
      <c r="A8" s="102">
        <v>20801</v>
      </c>
      <c r="B8" s="103" t="s">
        <v>48</v>
      </c>
      <c r="C8" s="106">
        <v>176.92</v>
      </c>
      <c r="D8" s="107">
        <f>D9</f>
        <v>175.42</v>
      </c>
      <c r="E8" s="107">
        <f>E9</f>
        <v>1.5</v>
      </c>
    </row>
    <row r="9" s="59" customFormat="1" ht="30" customHeight="1" spans="1:5">
      <c r="A9" s="102">
        <v>2080109</v>
      </c>
      <c r="B9" s="103" t="s">
        <v>49</v>
      </c>
      <c r="C9" s="106">
        <v>176.92</v>
      </c>
      <c r="D9" s="107">
        <v>175.42</v>
      </c>
      <c r="E9" s="107">
        <v>1.5</v>
      </c>
    </row>
    <row r="10" s="59" customFormat="1" ht="30" customHeight="1" spans="1:5">
      <c r="A10" s="102">
        <v>20805</v>
      </c>
      <c r="B10" s="74" t="s">
        <v>50</v>
      </c>
      <c r="C10" s="106">
        <v>26.68</v>
      </c>
      <c r="D10" s="107">
        <f>SUM(D11:D12)</f>
        <v>26.68</v>
      </c>
      <c r="E10" s="107"/>
    </row>
    <row r="11" customFormat="1" ht="30" customHeight="1" spans="1:5">
      <c r="A11" s="102">
        <v>2080502</v>
      </c>
      <c r="B11" s="67" t="s">
        <v>51</v>
      </c>
      <c r="C11" s="106">
        <v>1.85</v>
      </c>
      <c r="D11" s="106">
        <v>1.85</v>
      </c>
      <c r="E11" s="108"/>
    </row>
    <row r="12" customFormat="1" ht="30" customHeight="1" spans="1:5">
      <c r="A12" s="102">
        <v>2080505</v>
      </c>
      <c r="B12" s="103" t="s">
        <v>52</v>
      </c>
      <c r="C12" s="106">
        <v>24.83</v>
      </c>
      <c r="D12" s="106">
        <v>24.83</v>
      </c>
      <c r="E12" s="81"/>
    </row>
    <row r="13" customFormat="1" ht="30" customHeight="1" spans="1:5">
      <c r="A13" s="111">
        <v>20826</v>
      </c>
      <c r="B13" s="112" t="s">
        <v>53</v>
      </c>
      <c r="C13" s="81">
        <v>146</v>
      </c>
      <c r="D13" s="81"/>
      <c r="E13" s="81">
        <v>146</v>
      </c>
    </row>
    <row r="14" ht="30" customHeight="1" spans="1:5">
      <c r="A14" s="111">
        <v>2082601</v>
      </c>
      <c r="B14" s="112" t="s">
        <v>54</v>
      </c>
      <c r="C14" s="81">
        <v>146</v>
      </c>
      <c r="D14" s="81"/>
      <c r="E14" s="81">
        <v>146</v>
      </c>
    </row>
    <row r="15" ht="30" customHeight="1" spans="1:5">
      <c r="A15" s="111">
        <v>20899</v>
      </c>
      <c r="B15" s="113" t="s">
        <v>55</v>
      </c>
      <c r="C15" s="106">
        <v>10.6</v>
      </c>
      <c r="D15" s="81"/>
      <c r="E15" s="81">
        <v>10.6</v>
      </c>
    </row>
    <row r="16" s="59" customFormat="1" ht="30" customHeight="1" spans="1:5">
      <c r="A16" s="111">
        <v>2089901</v>
      </c>
      <c r="B16" s="113" t="s">
        <v>56</v>
      </c>
      <c r="C16" s="106">
        <v>10.6</v>
      </c>
      <c r="D16" s="107"/>
      <c r="E16" s="107">
        <v>10.6</v>
      </c>
    </row>
    <row r="17" customFormat="1" ht="30" customHeight="1" spans="1:5">
      <c r="A17" s="111">
        <v>210</v>
      </c>
      <c r="B17" s="113" t="s">
        <v>57</v>
      </c>
      <c r="C17" s="106">
        <v>10.09</v>
      </c>
      <c r="D17" s="108">
        <f>D18</f>
        <v>10.09</v>
      </c>
      <c r="E17" s="108"/>
    </row>
    <row r="18" customFormat="1" ht="30" customHeight="1" spans="1:5">
      <c r="A18" s="111">
        <v>21011</v>
      </c>
      <c r="B18" s="113" t="s">
        <v>58</v>
      </c>
      <c r="C18" s="106">
        <v>10.09</v>
      </c>
      <c r="D18" s="81">
        <f>D19</f>
        <v>10.09</v>
      </c>
      <c r="E18" s="81"/>
    </row>
    <row r="19" customFormat="1" ht="30" customHeight="1" spans="1:5">
      <c r="A19" s="111">
        <v>2101102</v>
      </c>
      <c r="B19" s="113" t="s">
        <v>59</v>
      </c>
      <c r="C19" s="106">
        <v>10.09</v>
      </c>
      <c r="D19" s="81">
        <v>10.09</v>
      </c>
      <c r="E19" s="81"/>
    </row>
    <row r="20" ht="30" customHeight="1" spans="1:5">
      <c r="A20" s="111">
        <v>221</v>
      </c>
      <c r="B20" s="113" t="s">
        <v>60</v>
      </c>
      <c r="C20" s="99">
        <v>18.62</v>
      </c>
      <c r="D20" s="81">
        <f>D21</f>
        <v>18.62</v>
      </c>
      <c r="E20" s="81"/>
    </row>
    <row r="21" ht="30" customHeight="1" spans="1:5">
      <c r="A21" s="111">
        <v>22102</v>
      </c>
      <c r="B21" s="113" t="s">
        <v>61</v>
      </c>
      <c r="C21" s="99">
        <v>18.62</v>
      </c>
      <c r="D21" s="81">
        <f>D22</f>
        <v>18.62</v>
      </c>
      <c r="E21" s="81"/>
    </row>
    <row r="22" ht="30" customHeight="1" spans="1:5">
      <c r="A22" s="111">
        <v>2210201</v>
      </c>
      <c r="B22" s="113" t="s">
        <v>62</v>
      </c>
      <c r="C22" s="99">
        <v>18.62</v>
      </c>
      <c r="D22" s="81">
        <v>18.62</v>
      </c>
      <c r="E22" s="81"/>
    </row>
    <row r="23" ht="30" customHeight="1" spans="1:5">
      <c r="A23" s="98" t="s">
        <v>63</v>
      </c>
      <c r="B23" s="114"/>
      <c r="C23" s="99">
        <v>388.91</v>
      </c>
      <c r="D23" s="81">
        <v>230.81</v>
      </c>
      <c r="E23" s="81">
        <f>SUM(E8+E13+E15)</f>
        <v>158.1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4" workbookViewId="0">
      <selection activeCell="D29" sqref="D29: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68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76" t="s">
        <v>69</v>
      </c>
      <c r="B3" s="76"/>
      <c r="C3" s="76"/>
      <c r="D3" s="76"/>
      <c r="E3" s="76"/>
      <c r="F3" s="76"/>
    </row>
    <row r="4" ht="14.25" customHeight="1" spans="1:6">
      <c r="A4" s="120"/>
      <c r="B4" s="120"/>
      <c r="C4" s="120"/>
      <c r="D4" s="120"/>
      <c r="E4" s="120"/>
      <c r="F4" s="78" t="s">
        <v>2</v>
      </c>
    </row>
    <row r="5" ht="24" customHeight="1" spans="1:6">
      <c r="A5" s="135" t="s">
        <v>3</v>
      </c>
      <c r="B5" s="63"/>
      <c r="C5" s="135" t="s">
        <v>4</v>
      </c>
      <c r="D5" s="63"/>
      <c r="E5" s="63"/>
      <c r="F5" s="63"/>
    </row>
    <row r="6" ht="24" customHeight="1" spans="1:6">
      <c r="A6" s="135" t="s">
        <v>5</v>
      </c>
      <c r="B6" s="13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70</v>
      </c>
      <c r="E7" s="63" t="s">
        <v>41</v>
      </c>
      <c r="F7" s="63" t="s">
        <v>71</v>
      </c>
    </row>
    <row r="8" ht="28.5" customHeight="1" spans="1:6">
      <c r="A8" s="67" t="s">
        <v>11</v>
      </c>
      <c r="B8" s="81">
        <v>388.91</v>
      </c>
      <c r="C8" s="65" t="s">
        <v>12</v>
      </c>
      <c r="D8" s="106"/>
      <c r="E8" s="106"/>
      <c r="F8" s="107"/>
    </row>
    <row r="9" ht="28.5" customHeight="1" spans="1:6">
      <c r="A9" s="67" t="s">
        <v>13</v>
      </c>
      <c r="B9" s="72"/>
      <c r="C9" s="65" t="s">
        <v>14</v>
      </c>
      <c r="D9" s="106"/>
      <c r="E9" s="106"/>
      <c r="F9" s="107"/>
    </row>
    <row r="10" ht="28.5" customHeight="1" spans="1:6">
      <c r="A10" s="67"/>
      <c r="B10" s="67"/>
      <c r="C10" s="65" t="s">
        <v>16</v>
      </c>
      <c r="D10" s="106"/>
      <c r="E10" s="106"/>
      <c r="F10" s="107"/>
    </row>
    <row r="11" ht="28.5" customHeight="1" spans="1:6">
      <c r="A11" s="67"/>
      <c r="B11" s="67"/>
      <c r="C11" s="67" t="s">
        <v>18</v>
      </c>
      <c r="D11" s="81"/>
      <c r="E11" s="81"/>
      <c r="F11" s="107"/>
    </row>
    <row r="12" ht="28.5" customHeight="1" spans="1:6">
      <c r="A12" s="67"/>
      <c r="B12" s="67"/>
      <c r="C12" s="65" t="s">
        <v>19</v>
      </c>
      <c r="D12" s="106"/>
      <c r="E12" s="106"/>
      <c r="F12" s="107"/>
    </row>
    <row r="13" ht="28.5" customHeight="1" spans="1:6">
      <c r="A13" s="67"/>
      <c r="B13" s="67"/>
      <c r="C13" s="65" t="s">
        <v>20</v>
      </c>
      <c r="D13" s="106"/>
      <c r="E13" s="106"/>
      <c r="F13" s="107"/>
    </row>
    <row r="14" ht="28.5" customHeight="1" spans="1:6">
      <c r="A14" s="67"/>
      <c r="B14" s="67"/>
      <c r="C14" s="67" t="s">
        <v>21</v>
      </c>
      <c r="D14" s="81"/>
      <c r="E14" s="81"/>
      <c r="F14" s="81"/>
    </row>
    <row r="15" ht="28.5" customHeight="1" spans="1:6">
      <c r="A15" s="67"/>
      <c r="B15" s="67"/>
      <c r="C15" s="67" t="s">
        <v>22</v>
      </c>
      <c r="D15" s="121">
        <v>360.2</v>
      </c>
      <c r="E15" s="121">
        <v>360.2</v>
      </c>
      <c r="F15" s="81"/>
    </row>
    <row r="16" ht="28.5" customHeight="1" spans="1:6">
      <c r="A16" s="67"/>
      <c r="B16" s="67"/>
      <c r="C16" s="65" t="s">
        <v>23</v>
      </c>
      <c r="D16" s="122">
        <v>10.09</v>
      </c>
      <c r="E16" s="122">
        <v>10.09</v>
      </c>
      <c r="F16" s="81"/>
    </row>
    <row r="17" ht="28.5" customHeight="1" spans="1:6">
      <c r="A17" s="67"/>
      <c r="B17" s="67"/>
      <c r="C17" s="65" t="s">
        <v>24</v>
      </c>
      <c r="D17" s="122"/>
      <c r="E17" s="122"/>
      <c r="F17" s="81"/>
    </row>
    <row r="18" ht="28.5" customHeight="1" spans="1:6">
      <c r="A18" s="67"/>
      <c r="B18" s="67"/>
      <c r="C18" s="67" t="s">
        <v>25</v>
      </c>
      <c r="D18" s="121"/>
      <c r="E18" s="121"/>
      <c r="F18" s="81"/>
    </row>
    <row r="19" ht="28.5" customHeight="1" spans="1:6">
      <c r="A19" s="67"/>
      <c r="B19" s="67"/>
      <c r="C19" s="67" t="s">
        <v>26</v>
      </c>
      <c r="D19" s="81"/>
      <c r="E19" s="81"/>
      <c r="F19" s="81"/>
    </row>
    <row r="20" ht="28.5" customHeight="1" spans="1:6">
      <c r="A20" s="67"/>
      <c r="B20" s="67"/>
      <c r="C20" s="67" t="s">
        <v>27</v>
      </c>
      <c r="D20" s="81"/>
      <c r="E20" s="81"/>
      <c r="F20" s="81"/>
    </row>
    <row r="21" ht="28.5" customHeight="1" spans="1:6">
      <c r="A21" s="67"/>
      <c r="B21" s="67"/>
      <c r="C21" s="67" t="s">
        <v>28</v>
      </c>
      <c r="D21" s="81"/>
      <c r="E21" s="81"/>
      <c r="F21" s="81"/>
    </row>
    <row r="22" ht="28.5" customHeight="1" spans="1:6">
      <c r="A22" s="67"/>
      <c r="B22" s="67"/>
      <c r="C22" s="67" t="s">
        <v>29</v>
      </c>
      <c r="D22" s="81"/>
      <c r="E22" s="81"/>
      <c r="F22" s="81"/>
    </row>
    <row r="23" ht="28.5" customHeight="1" spans="1:6">
      <c r="A23" s="67"/>
      <c r="B23" s="67"/>
      <c r="C23" s="67" t="s">
        <v>30</v>
      </c>
      <c r="D23" s="81"/>
      <c r="E23" s="81"/>
      <c r="F23" s="81"/>
    </row>
    <row r="24" ht="28.5" customHeight="1" spans="1:6">
      <c r="A24" s="67"/>
      <c r="B24" s="67"/>
      <c r="C24" s="67" t="s">
        <v>31</v>
      </c>
      <c r="D24" s="81"/>
      <c r="E24" s="81"/>
      <c r="F24" s="81"/>
    </row>
    <row r="25" ht="28.5" customHeight="1" spans="1:6">
      <c r="A25" s="67"/>
      <c r="B25" s="67"/>
      <c r="C25" s="67" t="s">
        <v>32</v>
      </c>
      <c r="D25" s="81">
        <v>18.62</v>
      </c>
      <c r="E25" s="81">
        <v>18.62</v>
      </c>
      <c r="F25" s="81"/>
    </row>
    <row r="26" ht="28.5" customHeight="1" spans="1:6">
      <c r="A26" s="67"/>
      <c r="B26" s="67"/>
      <c r="C26" s="67" t="s">
        <v>33</v>
      </c>
      <c r="D26" s="81"/>
      <c r="E26" s="81"/>
      <c r="F26" s="81"/>
    </row>
    <row r="27" ht="28.5" customHeight="1" spans="1:6">
      <c r="A27" s="67"/>
      <c r="B27" s="67"/>
      <c r="C27" s="67" t="s">
        <v>34</v>
      </c>
      <c r="D27" s="81"/>
      <c r="E27" s="81"/>
      <c r="F27" s="81"/>
    </row>
    <row r="28" ht="28.5" customHeight="1" spans="1:6">
      <c r="A28" s="67"/>
      <c r="B28" s="67"/>
      <c r="C28" s="67" t="s">
        <v>35</v>
      </c>
      <c r="D28" s="81"/>
      <c r="E28" s="81"/>
      <c r="F28" s="81"/>
    </row>
    <row r="29" ht="28.5" customHeight="1" spans="1:6">
      <c r="A29" s="63" t="s">
        <v>36</v>
      </c>
      <c r="B29" s="72">
        <v>388.91</v>
      </c>
      <c r="C29" s="63" t="s">
        <v>37</v>
      </c>
      <c r="D29" s="107">
        <f>SUM(D8:D28)</f>
        <v>388.91</v>
      </c>
      <c r="E29" s="107">
        <f>SUM(E8:E28)</f>
        <v>388.91</v>
      </c>
      <c r="F29" s="8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showGridLines="0" showZeros="0" topLeftCell="A10" workbookViewId="0">
      <selection activeCell="K7" sqref="K7"/>
    </sheetView>
  </sheetViews>
  <sheetFormatPr defaultColWidth="6.875" defaultRowHeight="11.25"/>
  <cols>
    <col min="1" max="1" width="8.5" style="60" customWidth="1"/>
    <col min="2" max="2" width="31.625" style="60" customWidth="1"/>
    <col min="3" max="3" width="10" style="60" customWidth="1"/>
    <col min="4" max="4" width="10.125" style="60" customWidth="1"/>
    <col min="5" max="5" width="9.625" style="60" customWidth="1"/>
    <col min="6" max="6" width="10.125" style="60" customWidth="1"/>
    <col min="7" max="7" width="10" style="60" customWidth="1"/>
    <col min="8" max="8" width="9.875" style="60" customWidth="1"/>
    <col min="9" max="9" width="10.625" style="60" customWidth="1"/>
    <col min="10" max="11" width="10.5" style="60" customWidth="1"/>
    <col min="12" max="16384" width="6.875" style="60"/>
  </cols>
  <sheetData>
    <row r="1" ht="16.5" customHeight="1" spans="1:11">
      <c r="A1" s="44" t="s">
        <v>72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74</v>
      </c>
      <c r="D5" s="63"/>
      <c r="E5" s="63"/>
      <c r="F5" s="63" t="s">
        <v>75</v>
      </c>
      <c r="G5" s="63"/>
      <c r="H5" s="63"/>
      <c r="I5" s="63" t="s">
        <v>76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77</v>
      </c>
      <c r="D6" s="63" t="s">
        <v>66</v>
      </c>
      <c r="E6" s="63" t="s">
        <v>67</v>
      </c>
      <c r="F6" s="63" t="s">
        <v>77</v>
      </c>
      <c r="G6" s="63" t="s">
        <v>66</v>
      </c>
      <c r="H6" s="63" t="s">
        <v>67</v>
      </c>
      <c r="I6" s="63" t="s">
        <v>77</v>
      </c>
      <c r="J6" s="63" t="s">
        <v>66</v>
      </c>
      <c r="K6" s="63" t="s">
        <v>67</v>
      </c>
    </row>
    <row r="7" s="59" customFormat="1" ht="30.75" customHeight="1" spans="1:11">
      <c r="A7" s="102">
        <v>208</v>
      </c>
      <c r="B7" s="103" t="s">
        <v>47</v>
      </c>
      <c r="C7" s="104">
        <v>563.06</v>
      </c>
      <c r="D7" s="105">
        <v>231.9</v>
      </c>
      <c r="E7" s="105">
        <v>331.16</v>
      </c>
      <c r="F7" s="106">
        <v>360.2</v>
      </c>
      <c r="G7" s="107">
        <f>SUM(G8+G10+G14+G16)</f>
        <v>202.1</v>
      </c>
      <c r="H7" s="107">
        <f>SUM(H8+H14+H16)</f>
        <v>158.1</v>
      </c>
      <c r="I7" s="115">
        <v>-36.03</v>
      </c>
      <c r="J7" s="115">
        <v>-12.85</v>
      </c>
      <c r="K7" s="116">
        <v>-52.26</v>
      </c>
    </row>
    <row r="8" s="59" customFormat="1" ht="30.75" customHeight="1" spans="1:11">
      <c r="A8" s="102">
        <v>20801</v>
      </c>
      <c r="B8" s="103" t="s">
        <v>48</v>
      </c>
      <c r="C8" s="104">
        <v>198.41</v>
      </c>
      <c r="D8" s="105">
        <v>198.41</v>
      </c>
      <c r="E8" s="81"/>
      <c r="F8" s="106">
        <v>176.92</v>
      </c>
      <c r="G8" s="107">
        <f>G9</f>
        <v>175.42</v>
      </c>
      <c r="H8" s="107">
        <f>H9</f>
        <v>1.5</v>
      </c>
      <c r="I8" s="115">
        <v>-10.83</v>
      </c>
      <c r="J8" s="116">
        <v>-11.59</v>
      </c>
      <c r="K8" s="116"/>
    </row>
    <row r="9" s="59" customFormat="1" ht="30.75" customHeight="1" spans="1:11">
      <c r="A9" s="102">
        <v>2080109</v>
      </c>
      <c r="B9" s="103" t="s">
        <v>49</v>
      </c>
      <c r="C9" s="104">
        <v>198.41</v>
      </c>
      <c r="D9" s="105">
        <v>198.41</v>
      </c>
      <c r="E9" s="81"/>
      <c r="F9" s="106">
        <v>176.92</v>
      </c>
      <c r="G9" s="107">
        <v>175.42</v>
      </c>
      <c r="H9" s="107">
        <v>1.5</v>
      </c>
      <c r="I9" s="115">
        <v>-10.83</v>
      </c>
      <c r="J9" s="116">
        <v>-11.59</v>
      </c>
      <c r="K9" s="116"/>
    </row>
    <row r="10" s="59" customFormat="1" ht="30.75" customHeight="1" spans="1:11">
      <c r="A10" s="102">
        <v>20805</v>
      </c>
      <c r="B10" s="74" t="s">
        <v>50</v>
      </c>
      <c r="C10" s="104">
        <f>SUM(C11:C13)</f>
        <v>33.49</v>
      </c>
      <c r="D10" s="105">
        <f>SUM(D11:D13)</f>
        <v>33.49</v>
      </c>
      <c r="E10" s="106"/>
      <c r="F10" s="106">
        <v>26.68</v>
      </c>
      <c r="G10" s="107">
        <f>SUM(G11:G12)</f>
        <v>26.68</v>
      </c>
      <c r="H10" s="107"/>
      <c r="I10" s="116">
        <v>-20.33</v>
      </c>
      <c r="J10" s="116">
        <v>-20.33</v>
      </c>
      <c r="K10" s="116"/>
    </row>
    <row r="11" s="59" customFormat="1" ht="30.75" customHeight="1" spans="1:11">
      <c r="A11" s="102">
        <v>2080502</v>
      </c>
      <c r="B11" s="67" t="s">
        <v>51</v>
      </c>
      <c r="C11" s="104"/>
      <c r="D11" s="105"/>
      <c r="E11" s="106"/>
      <c r="F11" s="106">
        <v>1.85</v>
      </c>
      <c r="G11" s="106">
        <v>1.85</v>
      </c>
      <c r="H11" s="108"/>
      <c r="I11" s="116"/>
      <c r="J11" s="116"/>
      <c r="K11" s="116"/>
    </row>
    <row r="12" customFormat="1" ht="30.75" customHeight="1" spans="1:11">
      <c r="A12" s="102">
        <v>2080505</v>
      </c>
      <c r="B12" s="103" t="s">
        <v>52</v>
      </c>
      <c r="C12" s="104">
        <v>31.75</v>
      </c>
      <c r="D12" s="105">
        <v>31.75</v>
      </c>
      <c r="E12" s="106"/>
      <c r="F12" s="106">
        <v>24.83</v>
      </c>
      <c r="G12" s="106">
        <v>24.83</v>
      </c>
      <c r="H12" s="81"/>
      <c r="I12" s="116">
        <v>-21.8</v>
      </c>
      <c r="J12" s="116">
        <v>-21.8</v>
      </c>
      <c r="K12" s="116"/>
    </row>
    <row r="13" customFormat="1" ht="30.75" customHeight="1" spans="1:11">
      <c r="A13" s="109" t="s">
        <v>78</v>
      </c>
      <c r="B13" s="110" t="s">
        <v>79</v>
      </c>
      <c r="C13" s="104">
        <v>1.74</v>
      </c>
      <c r="D13" s="105">
        <v>1.74</v>
      </c>
      <c r="E13" s="106"/>
      <c r="F13" s="106"/>
      <c r="G13" s="106"/>
      <c r="H13" s="81"/>
      <c r="I13" s="116"/>
      <c r="J13" s="116"/>
      <c r="K13" s="116"/>
    </row>
    <row r="14" ht="30.75" customHeight="1" spans="1:11">
      <c r="A14" s="111">
        <v>20826</v>
      </c>
      <c r="B14" s="112" t="s">
        <v>53</v>
      </c>
      <c r="C14" s="104">
        <v>320.56</v>
      </c>
      <c r="D14" s="105"/>
      <c r="E14" s="105">
        <v>320.56</v>
      </c>
      <c r="F14" s="81">
        <v>146</v>
      </c>
      <c r="G14" s="81"/>
      <c r="H14" s="81">
        <v>146</v>
      </c>
      <c r="I14" s="116">
        <v>-54.45</v>
      </c>
      <c r="J14" s="116"/>
      <c r="K14" s="116">
        <v>-54.45</v>
      </c>
    </row>
    <row r="15" ht="30.75" customHeight="1" spans="1:11">
      <c r="A15" s="111">
        <v>2082601</v>
      </c>
      <c r="B15" s="112" t="s">
        <v>54</v>
      </c>
      <c r="C15" s="104">
        <v>320.56</v>
      </c>
      <c r="D15" s="105"/>
      <c r="E15" s="105">
        <v>320.56</v>
      </c>
      <c r="F15" s="81">
        <v>146</v>
      </c>
      <c r="G15" s="81"/>
      <c r="H15" s="81">
        <v>146</v>
      </c>
      <c r="I15" s="116">
        <v>-54.45</v>
      </c>
      <c r="J15" s="116"/>
      <c r="K15" s="116">
        <v>-54.45</v>
      </c>
    </row>
    <row r="16" ht="30.75" customHeight="1" spans="1:11">
      <c r="A16" s="111">
        <v>20899</v>
      </c>
      <c r="B16" s="113" t="s">
        <v>55</v>
      </c>
      <c r="C16" s="104">
        <v>10.6</v>
      </c>
      <c r="D16" s="105">
        <v>0</v>
      </c>
      <c r="E16" s="105">
        <v>10.6</v>
      </c>
      <c r="F16" s="106">
        <v>10.6</v>
      </c>
      <c r="G16" s="81"/>
      <c r="H16" s="81">
        <v>10.6</v>
      </c>
      <c r="I16" s="116"/>
      <c r="J16" s="116"/>
      <c r="K16" s="116"/>
    </row>
    <row r="17" s="59" customFormat="1" ht="30.75" customHeight="1" spans="1:11">
      <c r="A17" s="111">
        <v>2089901</v>
      </c>
      <c r="B17" s="113" t="s">
        <v>56</v>
      </c>
      <c r="C17" s="104">
        <v>10.6</v>
      </c>
      <c r="D17" s="105">
        <v>0</v>
      </c>
      <c r="E17" s="105">
        <v>10.6</v>
      </c>
      <c r="F17" s="106">
        <v>10.6</v>
      </c>
      <c r="G17" s="107"/>
      <c r="H17" s="107">
        <v>10.6</v>
      </c>
      <c r="I17" s="115"/>
      <c r="J17" s="116"/>
      <c r="K17" s="116"/>
    </row>
    <row r="18" s="59" customFormat="1" ht="30.75" customHeight="1" spans="1:11">
      <c r="A18" s="111">
        <v>210</v>
      </c>
      <c r="B18" s="113" t="s">
        <v>57</v>
      </c>
      <c r="C18" s="104">
        <v>9.53</v>
      </c>
      <c r="D18" s="105">
        <v>9.53</v>
      </c>
      <c r="E18" s="105"/>
      <c r="F18" s="106">
        <v>10.09</v>
      </c>
      <c r="G18" s="108">
        <f>G19</f>
        <v>10.09</v>
      </c>
      <c r="H18" s="108"/>
      <c r="I18" s="116">
        <v>5.88</v>
      </c>
      <c r="J18" s="116">
        <v>5.88</v>
      </c>
      <c r="K18" s="116"/>
    </row>
    <row r="19" s="59" customFormat="1" ht="30.75" customHeight="1" spans="1:11">
      <c r="A19" s="111">
        <v>21011</v>
      </c>
      <c r="B19" s="113" t="s">
        <v>58</v>
      </c>
      <c r="C19" s="104">
        <v>9.53</v>
      </c>
      <c r="D19" s="105">
        <v>9.53</v>
      </c>
      <c r="E19" s="105"/>
      <c r="F19" s="106">
        <v>10.09</v>
      </c>
      <c r="G19" s="81">
        <f>G20</f>
        <v>10.09</v>
      </c>
      <c r="H19" s="81"/>
      <c r="I19" s="116">
        <v>5.88</v>
      </c>
      <c r="J19" s="116">
        <v>5.88</v>
      </c>
      <c r="K19" s="116"/>
    </row>
    <row r="20" customFormat="1" ht="30.75" customHeight="1" spans="1:11">
      <c r="A20" s="111">
        <v>2101102</v>
      </c>
      <c r="B20" s="113" t="s">
        <v>59</v>
      </c>
      <c r="C20" s="104">
        <v>9.53</v>
      </c>
      <c r="D20" s="105">
        <v>9.53</v>
      </c>
      <c r="E20" s="105"/>
      <c r="F20" s="106">
        <v>10.09</v>
      </c>
      <c r="G20" s="81">
        <v>10.09</v>
      </c>
      <c r="H20" s="81"/>
      <c r="I20" s="116">
        <v>5.88</v>
      </c>
      <c r="J20" s="116">
        <v>5.88</v>
      </c>
      <c r="K20" s="116"/>
    </row>
    <row r="21" ht="30.75" customHeight="1" spans="1:11">
      <c r="A21" s="111">
        <v>221</v>
      </c>
      <c r="B21" s="113" t="s">
        <v>60</v>
      </c>
      <c r="C21" s="104">
        <v>12.7</v>
      </c>
      <c r="D21" s="105">
        <v>12.7</v>
      </c>
      <c r="E21" s="106"/>
      <c r="F21" s="99">
        <v>18.62</v>
      </c>
      <c r="G21" s="81">
        <f>G22</f>
        <v>18.62</v>
      </c>
      <c r="H21" s="81"/>
      <c r="I21" s="116">
        <v>46.61</v>
      </c>
      <c r="J21" s="116">
        <v>46.61</v>
      </c>
      <c r="K21" s="116"/>
    </row>
    <row r="22" ht="30.75" customHeight="1" spans="1:11">
      <c r="A22" s="111">
        <v>22102</v>
      </c>
      <c r="B22" s="113" t="s">
        <v>61</v>
      </c>
      <c r="C22" s="104">
        <v>12.7</v>
      </c>
      <c r="D22" s="105">
        <v>12.7</v>
      </c>
      <c r="E22" s="106"/>
      <c r="F22" s="99">
        <v>18.62</v>
      </c>
      <c r="G22" s="81">
        <f>G23</f>
        <v>18.62</v>
      </c>
      <c r="H22" s="81"/>
      <c r="I22" s="116">
        <v>46.61</v>
      </c>
      <c r="J22" s="116">
        <v>46.61</v>
      </c>
      <c r="K22" s="116"/>
    </row>
    <row r="23" ht="30.75" customHeight="1" spans="1:11">
      <c r="A23" s="111">
        <v>2210201</v>
      </c>
      <c r="B23" s="113" t="s">
        <v>62</v>
      </c>
      <c r="C23" s="104">
        <v>12.7</v>
      </c>
      <c r="D23" s="105">
        <v>12.7</v>
      </c>
      <c r="E23" s="106"/>
      <c r="F23" s="99">
        <v>18.62</v>
      </c>
      <c r="G23" s="81">
        <v>18.62</v>
      </c>
      <c r="H23" s="81"/>
      <c r="I23" s="116">
        <v>46.61</v>
      </c>
      <c r="J23" s="116">
        <v>46.61</v>
      </c>
      <c r="K23" s="116"/>
    </row>
    <row r="24" ht="30.75" customHeight="1" spans="1:11">
      <c r="A24" s="98" t="s">
        <v>63</v>
      </c>
      <c r="B24" s="114"/>
      <c r="C24" s="104">
        <v>585.29</v>
      </c>
      <c r="D24" s="105">
        <v>254.13</v>
      </c>
      <c r="E24" s="105">
        <v>331.16</v>
      </c>
      <c r="F24" s="106">
        <f>SUM(F7+F18+F21)</f>
        <v>388.91</v>
      </c>
      <c r="G24" s="106">
        <f>SUM(G7+G18+G21)</f>
        <v>230.81</v>
      </c>
      <c r="H24" s="106">
        <f>H7</f>
        <v>158.1</v>
      </c>
      <c r="I24" s="116">
        <v>-33.55</v>
      </c>
      <c r="J24" s="116">
        <v>-9.18</v>
      </c>
      <c r="K24" s="116">
        <v>-52.26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393055555555556" right="0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10" workbookViewId="0">
      <selection activeCell="F11" sqref="F11"/>
    </sheetView>
  </sheetViews>
  <sheetFormatPr defaultColWidth="9" defaultRowHeight="14.25" outlineLevelCol="4"/>
  <cols>
    <col min="1" max="1" width="38.375" customWidth="1"/>
    <col min="2" max="2" width="18.125" style="88" customWidth="1"/>
    <col min="3" max="3" width="22.125" customWidth="1"/>
  </cols>
  <sheetData>
    <row r="1" ht="19.5" customHeight="1" spans="1:3">
      <c r="A1" s="89" t="s">
        <v>80</v>
      </c>
      <c r="B1" s="90"/>
      <c r="C1" s="91"/>
    </row>
    <row r="2" ht="44.25" customHeight="1" spans="1:5">
      <c r="A2" s="92" t="s">
        <v>81</v>
      </c>
      <c r="B2" s="93"/>
      <c r="C2" s="92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82</v>
      </c>
      <c r="B4" s="97" t="s">
        <v>6</v>
      </c>
      <c r="C4" s="96" t="s">
        <v>83</v>
      </c>
    </row>
    <row r="5" ht="22.5" customHeight="1" spans="1:3">
      <c r="A5" s="98" t="s">
        <v>84</v>
      </c>
      <c r="B5" s="99">
        <f>SUM(B6:B16)</f>
        <v>217.72</v>
      </c>
      <c r="C5" s="98"/>
    </row>
    <row r="6" ht="22.5" customHeight="1" spans="1:3">
      <c r="A6" s="98" t="s">
        <v>85</v>
      </c>
      <c r="B6" s="99">
        <v>94.39</v>
      </c>
      <c r="C6" s="98"/>
    </row>
    <row r="7" ht="22.5" customHeight="1" spans="1:3">
      <c r="A7" s="98" t="s">
        <v>86</v>
      </c>
      <c r="B7" s="99">
        <v>11.54</v>
      </c>
      <c r="C7" s="98"/>
    </row>
    <row r="8" ht="22.5" customHeight="1" spans="1:3">
      <c r="A8" s="98" t="s">
        <v>87</v>
      </c>
      <c r="B8" s="99">
        <v>7.86</v>
      </c>
      <c r="C8" s="98"/>
    </row>
    <row r="9" ht="22.5" customHeight="1" spans="1:3">
      <c r="A9" s="98" t="s">
        <v>88</v>
      </c>
      <c r="B9" s="99">
        <v>50.26</v>
      </c>
      <c r="C9" s="98"/>
    </row>
    <row r="10" ht="22.5" customHeight="1" spans="1:3">
      <c r="A10" s="98" t="s">
        <v>89</v>
      </c>
      <c r="B10" s="99">
        <v>24.83</v>
      </c>
      <c r="C10" s="98"/>
    </row>
    <row r="11" ht="22.5" customHeight="1" spans="1:3">
      <c r="A11" s="98" t="s">
        <v>90</v>
      </c>
      <c r="B11" s="99"/>
      <c r="C11" s="98"/>
    </row>
    <row r="12" ht="22.5" customHeight="1" spans="1:3">
      <c r="A12" s="98" t="s">
        <v>91</v>
      </c>
      <c r="B12" s="99">
        <v>10.09</v>
      </c>
      <c r="C12" s="98"/>
    </row>
    <row r="13" ht="22.5" customHeight="1" spans="1:3">
      <c r="A13" s="98" t="s">
        <v>92</v>
      </c>
      <c r="B13" s="99"/>
      <c r="C13" s="98"/>
    </row>
    <row r="14" ht="22.5" customHeight="1" spans="1:3">
      <c r="A14" s="98" t="s">
        <v>93</v>
      </c>
      <c r="B14" s="99">
        <v>0.13</v>
      </c>
      <c r="C14" s="98"/>
    </row>
    <row r="15" ht="22.5" customHeight="1" spans="1:3">
      <c r="A15" s="98" t="s">
        <v>94</v>
      </c>
      <c r="B15" s="99">
        <v>18.62</v>
      </c>
      <c r="C15" s="98"/>
    </row>
    <row r="16" ht="22.5" customHeight="1" spans="1:3">
      <c r="A16" s="98" t="s">
        <v>95</v>
      </c>
      <c r="B16" s="99"/>
      <c r="C16" s="98"/>
    </row>
    <row r="17" ht="22.5" customHeight="1" spans="1:3">
      <c r="A17" s="98" t="s">
        <v>96</v>
      </c>
      <c r="B17" s="99">
        <f>SUM(B18:B44)</f>
        <v>11.24</v>
      </c>
      <c r="C17" s="98"/>
    </row>
    <row r="18" ht="22.5" customHeight="1" spans="1:3">
      <c r="A18" s="98" t="s">
        <v>97</v>
      </c>
      <c r="B18" s="99">
        <v>2.65</v>
      </c>
      <c r="C18" s="98"/>
    </row>
    <row r="19" ht="22.5" customHeight="1" spans="1:3">
      <c r="A19" s="98" t="s">
        <v>98</v>
      </c>
      <c r="B19" s="99"/>
      <c r="C19" s="98"/>
    </row>
    <row r="20" ht="22.5" customHeight="1" spans="1:3">
      <c r="A20" s="98" t="s">
        <v>99</v>
      </c>
      <c r="B20" s="99"/>
      <c r="C20" s="98"/>
    </row>
    <row r="21" ht="22.5" customHeight="1" spans="1:3">
      <c r="A21" s="98" t="s">
        <v>100</v>
      </c>
      <c r="B21" s="99">
        <v>0.1</v>
      </c>
      <c r="C21" s="98"/>
    </row>
    <row r="22" ht="22.5" customHeight="1" spans="1:3">
      <c r="A22" s="98" t="s">
        <v>101</v>
      </c>
      <c r="B22" s="99">
        <v>0.07</v>
      </c>
      <c r="C22" s="98"/>
    </row>
    <row r="23" ht="22.5" customHeight="1" spans="1:3">
      <c r="A23" s="98" t="s">
        <v>102</v>
      </c>
      <c r="B23" s="99">
        <v>0.07</v>
      </c>
      <c r="C23" s="98"/>
    </row>
    <row r="24" ht="22.5" customHeight="1" spans="1:3">
      <c r="A24" s="98" t="s">
        <v>103</v>
      </c>
      <c r="B24" s="99">
        <v>0.4</v>
      </c>
      <c r="C24" s="98"/>
    </row>
    <row r="25" ht="22.5" customHeight="1" spans="1:3">
      <c r="A25" s="98" t="s">
        <v>104</v>
      </c>
      <c r="B25" s="99">
        <v>0.86</v>
      </c>
      <c r="C25" s="98"/>
    </row>
    <row r="26" ht="22.5" customHeight="1" spans="1:3">
      <c r="A26" s="98" t="s">
        <v>105</v>
      </c>
      <c r="B26" s="99"/>
      <c r="C26" s="98"/>
    </row>
    <row r="27" ht="22.5" customHeight="1" spans="1:3">
      <c r="A27" s="98" t="s">
        <v>106</v>
      </c>
      <c r="B27" s="99">
        <v>0.3</v>
      </c>
      <c r="C27" s="98"/>
    </row>
    <row r="28" ht="22.5" customHeight="1" spans="1:3">
      <c r="A28" s="98" t="s">
        <v>107</v>
      </c>
      <c r="B28" s="99"/>
      <c r="C28" s="98"/>
    </row>
    <row r="29" ht="22.5" customHeight="1" spans="1:3">
      <c r="A29" s="98" t="s">
        <v>108</v>
      </c>
      <c r="B29" s="99"/>
      <c r="C29" s="98"/>
    </row>
    <row r="30" ht="22.5" customHeight="1" spans="1:3">
      <c r="A30" s="98" t="s">
        <v>109</v>
      </c>
      <c r="B30" s="99"/>
      <c r="C30" s="98"/>
    </row>
    <row r="31" ht="22.5" customHeight="1" spans="1:3">
      <c r="A31" s="98" t="s">
        <v>110</v>
      </c>
      <c r="B31" s="99"/>
      <c r="C31" s="98"/>
    </row>
    <row r="32" ht="22.5" customHeight="1" spans="1:3">
      <c r="A32" s="98" t="s">
        <v>111</v>
      </c>
      <c r="B32" s="99"/>
      <c r="C32" s="98"/>
    </row>
    <row r="33" ht="22.5" customHeight="1" spans="1:3">
      <c r="A33" s="98" t="s">
        <v>112</v>
      </c>
      <c r="B33" s="99"/>
      <c r="C33" s="98"/>
    </row>
    <row r="34" ht="22.5" customHeight="1" spans="1:3">
      <c r="A34" s="98" t="s">
        <v>113</v>
      </c>
      <c r="B34" s="99"/>
      <c r="C34" s="98"/>
    </row>
    <row r="35" ht="22.5" customHeight="1" spans="1:3">
      <c r="A35" s="98" t="s">
        <v>114</v>
      </c>
      <c r="B35" s="99"/>
      <c r="C35" s="98"/>
    </row>
    <row r="36" ht="22.5" customHeight="1" spans="1:3">
      <c r="A36" s="98" t="s">
        <v>115</v>
      </c>
      <c r="B36" s="99"/>
      <c r="C36" s="98"/>
    </row>
    <row r="37" ht="22.5" customHeight="1" spans="1:3">
      <c r="A37" s="98" t="s">
        <v>116</v>
      </c>
      <c r="B37" s="99">
        <v>2.16</v>
      </c>
      <c r="C37" s="98"/>
    </row>
    <row r="38" ht="22.5" customHeight="1" spans="1:3">
      <c r="A38" s="98" t="s">
        <v>117</v>
      </c>
      <c r="B38" s="99"/>
      <c r="C38" s="98"/>
    </row>
    <row r="39" ht="22.5" customHeight="1" spans="1:3">
      <c r="A39" s="98" t="s">
        <v>118</v>
      </c>
      <c r="B39" s="99"/>
      <c r="C39" s="98"/>
    </row>
    <row r="40" ht="22.5" customHeight="1" spans="1:3">
      <c r="A40" s="98" t="s">
        <v>119</v>
      </c>
      <c r="B40" s="99">
        <v>3.3</v>
      </c>
      <c r="C40" s="98"/>
    </row>
    <row r="41" ht="22.5" customHeight="1" spans="1:3">
      <c r="A41" s="98" t="s">
        <v>120</v>
      </c>
      <c r="B41" s="99">
        <v>1.2</v>
      </c>
      <c r="C41" s="98"/>
    </row>
    <row r="42" ht="22.5" customHeight="1" spans="1:3">
      <c r="A42" s="98" t="s">
        <v>121</v>
      </c>
      <c r="B42" s="99"/>
      <c r="C42" s="98"/>
    </row>
    <row r="43" ht="22.5" customHeight="1" spans="1:3">
      <c r="A43" s="98" t="s">
        <v>122</v>
      </c>
      <c r="B43" s="99"/>
      <c r="C43" s="98"/>
    </row>
    <row r="44" ht="22.5" customHeight="1" spans="1:3">
      <c r="A44" s="100" t="s">
        <v>123</v>
      </c>
      <c r="B44" s="99">
        <v>0.13</v>
      </c>
      <c r="C44" s="98"/>
    </row>
    <row r="45" ht="22.5" customHeight="1" spans="1:3">
      <c r="A45" s="98" t="s">
        <v>124</v>
      </c>
      <c r="B45" s="99">
        <f>SUM(B46:B56)</f>
        <v>1.85</v>
      </c>
      <c r="C45" s="98"/>
    </row>
    <row r="46" ht="22.5" customHeight="1" spans="1:3">
      <c r="A46" s="98" t="s">
        <v>125</v>
      </c>
      <c r="B46" s="99"/>
      <c r="C46" s="98"/>
    </row>
    <row r="47" ht="22.5" customHeight="1" spans="1:3">
      <c r="A47" s="98" t="s">
        <v>126</v>
      </c>
      <c r="B47" s="99">
        <v>1.85</v>
      </c>
      <c r="C47" s="98"/>
    </row>
    <row r="48" ht="22.5" customHeight="1" spans="1:3">
      <c r="A48" s="98" t="s">
        <v>127</v>
      </c>
      <c r="B48" s="99"/>
      <c r="C48" s="98"/>
    </row>
    <row r="49" ht="22.5" customHeight="1" spans="1:3">
      <c r="A49" s="98" t="s">
        <v>128</v>
      </c>
      <c r="B49" s="99"/>
      <c r="C49" s="98"/>
    </row>
    <row r="50" ht="22.5" customHeight="1" spans="1:3">
      <c r="A50" s="98" t="s">
        <v>129</v>
      </c>
      <c r="B50" s="99"/>
      <c r="C50" s="98"/>
    </row>
    <row r="51" ht="22.5" customHeight="1" spans="1:3">
      <c r="A51" s="98" t="s">
        <v>130</v>
      </c>
      <c r="B51" s="99"/>
      <c r="C51" s="98"/>
    </row>
    <row r="52" ht="22.5" customHeight="1" spans="1:3">
      <c r="A52" s="98" t="s">
        <v>131</v>
      </c>
      <c r="B52" s="99"/>
      <c r="C52" s="98"/>
    </row>
    <row r="53" ht="22.5" customHeight="1" spans="1:3">
      <c r="A53" s="98" t="s">
        <v>132</v>
      </c>
      <c r="B53" s="99"/>
      <c r="C53" s="98"/>
    </row>
    <row r="54" ht="22.5" customHeight="1" spans="1:3">
      <c r="A54" s="98" t="s">
        <v>133</v>
      </c>
      <c r="B54" s="99"/>
      <c r="C54" s="98"/>
    </row>
    <row r="55" ht="22.5" customHeight="1" spans="1:3">
      <c r="A55" s="98" t="s">
        <v>134</v>
      </c>
      <c r="B55" s="99"/>
      <c r="C55" s="98"/>
    </row>
    <row r="56" ht="22.5" customHeight="1" spans="1:3">
      <c r="A56" s="98" t="s">
        <v>135</v>
      </c>
      <c r="B56" s="99"/>
      <c r="C56" s="98"/>
    </row>
    <row r="57" ht="22.5" customHeight="1" spans="1:3">
      <c r="A57" s="96" t="s">
        <v>136</v>
      </c>
      <c r="B57" s="99">
        <f>SUM(B5+B17+B45)</f>
        <v>230.81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137</v>
      </c>
    </row>
    <row r="2" ht="19.5" customHeight="1" spans="1:2">
      <c r="A2" s="74"/>
      <c r="B2" s="75"/>
    </row>
    <row r="3" ht="30" customHeight="1" spans="1:2">
      <c r="A3" s="76" t="s">
        <v>138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75</v>
      </c>
    </row>
    <row r="6" ht="38.25" customHeight="1" spans="1:2">
      <c r="A6" s="80" t="s">
        <v>139</v>
      </c>
      <c r="B6" s="81">
        <v>1.2</v>
      </c>
    </row>
    <row r="7" ht="38.25" customHeight="1" spans="1:2">
      <c r="A7" s="67" t="s">
        <v>140</v>
      </c>
      <c r="B7" s="81"/>
    </row>
    <row r="8" ht="38.25" customHeight="1" spans="1:2">
      <c r="A8" s="67" t="s">
        <v>141</v>
      </c>
      <c r="B8" s="81"/>
    </row>
    <row r="9" ht="38.25" customHeight="1" spans="1:2">
      <c r="A9" s="82" t="s">
        <v>142</v>
      </c>
      <c r="B9" s="83">
        <v>1.2</v>
      </c>
    </row>
    <row r="10" ht="38.25" customHeight="1" spans="1:2">
      <c r="A10" s="84" t="s">
        <v>143</v>
      </c>
      <c r="B10" s="83">
        <v>1.2</v>
      </c>
    </row>
    <row r="11" ht="38.25" customHeight="1" spans="1:2">
      <c r="A11" s="85" t="s">
        <v>144</v>
      </c>
      <c r="B11" s="86"/>
    </row>
    <row r="12" ht="91.5" customHeight="1" spans="1:2">
      <c r="A12" s="87" t="s">
        <v>145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146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74</v>
      </c>
      <c r="D5" s="63"/>
      <c r="E5" s="63"/>
      <c r="F5" s="63" t="s">
        <v>75</v>
      </c>
      <c r="G5" s="63"/>
      <c r="H5" s="63"/>
      <c r="I5" s="63" t="s">
        <v>148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77</v>
      </c>
      <c r="D6" s="63" t="s">
        <v>66</v>
      </c>
      <c r="E6" s="63" t="s">
        <v>67</v>
      </c>
      <c r="F6" s="63" t="s">
        <v>77</v>
      </c>
      <c r="G6" s="63" t="s">
        <v>66</v>
      </c>
      <c r="H6" s="63" t="s">
        <v>67</v>
      </c>
      <c r="I6" s="63" t="s">
        <v>77</v>
      </c>
      <c r="J6" s="63" t="s">
        <v>66</v>
      </c>
      <c r="K6" s="63" t="s">
        <v>67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149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150</v>
      </c>
      <c r="B1" s="45"/>
      <c r="C1" s="45"/>
      <c r="D1" s="45"/>
      <c r="E1" s="45"/>
      <c r="F1" s="45"/>
    </row>
    <row r="2" ht="22.5" spans="1:8">
      <c r="A2" s="46" t="s">
        <v>151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152</v>
      </c>
      <c r="B4" s="51" t="s">
        <v>153</v>
      </c>
      <c r="C4" s="52" t="s">
        <v>154</v>
      </c>
      <c r="D4" s="52"/>
      <c r="E4" s="53" t="s">
        <v>155</v>
      </c>
      <c r="F4" s="10" t="s">
        <v>156</v>
      </c>
      <c r="G4" s="53" t="s">
        <v>157</v>
      </c>
      <c r="H4" s="53" t="s">
        <v>158</v>
      </c>
    </row>
    <row r="5" ht="21" customHeight="1" spans="1:8">
      <c r="A5" s="50"/>
      <c r="B5" s="51"/>
      <c r="C5" s="10" t="s">
        <v>159</v>
      </c>
      <c r="D5" s="10" t="s">
        <v>160</v>
      </c>
      <c r="E5" s="53"/>
      <c r="F5" s="10"/>
      <c r="G5" s="53"/>
      <c r="H5" s="53"/>
    </row>
    <row r="6" ht="27.75" customHeight="1" spans="1:8">
      <c r="A6" s="54" t="s">
        <v>149</v>
      </c>
      <c r="B6" s="55"/>
      <c r="C6" s="55"/>
      <c r="D6" s="55"/>
      <c r="E6" s="56"/>
      <c r="F6" s="57"/>
      <c r="G6" s="57" t="s">
        <v>161</v>
      </c>
      <c r="H6" s="57" t="s">
        <v>161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164</v>
      </c>
      <c r="B4" s="31" t="s">
        <v>165</v>
      </c>
      <c r="C4" s="31" t="s">
        <v>166</v>
      </c>
      <c r="D4" s="31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0" t="s">
        <v>169</v>
      </c>
    </row>
    <row r="5" ht="37.5" customHeight="1" spans="1:14">
      <c r="A5" s="9"/>
      <c r="B5" s="31"/>
      <c r="C5" s="31"/>
      <c r="D5" s="31"/>
      <c r="E5" s="10" t="s">
        <v>63</v>
      </c>
      <c r="F5" s="8" t="s">
        <v>41</v>
      </c>
      <c r="G5" s="8"/>
      <c r="H5" s="8"/>
      <c r="I5" s="8"/>
      <c r="J5" s="41"/>
      <c r="K5" s="41"/>
      <c r="L5" s="23" t="s">
        <v>170</v>
      </c>
      <c r="M5" s="23" t="s">
        <v>171</v>
      </c>
      <c r="N5" s="42"/>
    </row>
    <row r="6" ht="78.75" customHeight="1" spans="1:14">
      <c r="A6" s="13"/>
      <c r="B6" s="31"/>
      <c r="C6" s="31"/>
      <c r="D6" s="31"/>
      <c r="E6" s="10"/>
      <c r="F6" s="14" t="s">
        <v>172</v>
      </c>
      <c r="G6" s="10" t="s">
        <v>173</v>
      </c>
      <c r="H6" s="10" t="s">
        <v>174</v>
      </c>
      <c r="I6" s="10" t="s">
        <v>175</v>
      </c>
      <c r="J6" s="10" t="s">
        <v>176</v>
      </c>
      <c r="K6" s="24" t="s">
        <v>177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180</v>
      </c>
      <c r="B4" s="7" t="s">
        <v>181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63</v>
      </c>
      <c r="D5" s="11" t="s">
        <v>182</v>
      </c>
      <c r="E5" s="12"/>
      <c r="F5" s="12"/>
      <c r="G5" s="12"/>
      <c r="H5" s="12"/>
      <c r="I5" s="22"/>
      <c r="J5" s="23" t="s">
        <v>170</v>
      </c>
      <c r="K5" s="23" t="s">
        <v>171</v>
      </c>
      <c r="L5" s="9"/>
    </row>
    <row r="6" ht="81" customHeight="1" spans="1:12">
      <c r="A6" s="13"/>
      <c r="B6" s="13"/>
      <c r="C6" s="10"/>
      <c r="D6" s="14" t="s">
        <v>172</v>
      </c>
      <c r="E6" s="10" t="s">
        <v>173</v>
      </c>
      <c r="F6" s="10" t="s">
        <v>174</v>
      </c>
      <c r="G6" s="10" t="s">
        <v>175</v>
      </c>
      <c r="H6" s="10" t="s">
        <v>176</v>
      </c>
      <c r="I6" s="24" t="s">
        <v>183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1996-12-17T01:32:00Z</dcterms:created>
  <cp:lastPrinted>2020-05-28T01:20:00Z</cp:lastPrinted>
  <dcterms:modified xsi:type="dcterms:W3CDTF">2020-06-02T09:21:18Z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