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firstSheet="7" activeTab="8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<sst xmlns="http://schemas.openxmlformats.org/spreadsheetml/2006/main" count="378" uniqueCount="215">
  <si>
    <t>表1</t>
  </si>
  <si>
    <t>孝义市园林绿化局2020年部门收支总表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</si>
  <si>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</si>
  <si>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</si>
  <si>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</si>
  <si>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</si>
  <si>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</si>
  <si>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</si>
  <si>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</si>
  <si>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</si>
  <si>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</si>
  <si>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</si>
  <si>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</si>
  <si>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</si>
  <si>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</si>
  <si>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</si>
  <si>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</si>
  <si>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</si>
  <si>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</si>
  <si>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</si>
  <si>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</si>
  <si>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</si>
  <si>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</si>
  <si>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</si>
  <si>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</si>
  <si>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</si>
  <si>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</si>
  <si>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</si>
  <si>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</si>
  <si>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</si>
  <si>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</si>
  <si>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</si>
  <si>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</si>
  <si>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</si>
  <si>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</si>
  <si>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</si>
  <si>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</si>
  <si>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</si>
  <si>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</si>
  <si>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孝义市园林绿化局2020年部门收入总表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</si>
  <si>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</si>
  <si>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</si>
  <si>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</si>
  <si>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</si>
  <si>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</si>
  <si>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</si>
  <si>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</si>
  <si>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</si>
  <si>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社会保障和就业支出</t>
  </si>
  <si>
    <t xml:space="preserve">  20805</t>
  </si>
  <si>
    <t xml:space="preserve">  行政事业单位离退休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</si>
  <si>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</si>
  <si>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</si>
  <si>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</si>
  <si>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</si>
  <si>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>210</t>
  </si>
  <si>
    <t>卫生健康支出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</si>
  <si>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</si>
  <si>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</si>
  <si>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</si>
  <si>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</si>
  <si>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>212</t>
  </si>
  <si>
    <t>城乡社区支出</t>
  </si>
  <si>
    <t xml:space="preserve">  21205</t>
  </si>
  <si>
    <t xml:space="preserve">  城乡社区环境卫生</t>
  </si>
  <si>
    <t xml:space="preserve">    2120501</t>
  </si>
  <si>
    <t xml:space="preserve">    城乡社区环境卫生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</si>
  <si>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</si>
  <si>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</si>
  <si>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</si>
  <si>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</si>
  <si>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</si>
  <si>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</si>
  <si>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合      计</t>
  </si>
  <si>
    <t>表3</t>
  </si>
  <si>
    <t>孝义市园林绿化局2020年部门支出总表</t>
  </si>
  <si>
    <t>基本支出</t>
  </si>
  <si>
    <t>项目支出</t>
  </si>
  <si>
    <t>……</t>
  </si>
  <si>
    <t>表4</t>
  </si>
  <si>
    <t>孝义市园林绿化局2020年财政拨款收支总表</t>
  </si>
  <si>
    <t>小计</t>
  </si>
  <si>
    <t>政府性基金预算</t>
  </si>
  <si>
    <t>表5</t>
  </si>
  <si>
    <t>孝义市园林绿化局2020年一般公共预算支出表</t>
  </si>
  <si>
    <t>2019年预算数</t>
  </si>
  <si>
    <t>2020年预算数</t>
  </si>
  <si>
    <t>2020年预算数比2019年预算数增减%</t>
  </si>
  <si>
    <t>合计</t>
  </si>
  <si>
    <t>行政事业单位医疗</t>
  </si>
  <si>
    <t>事业单位医疗</t>
  </si>
  <si>
    <t xml:space="preserve">  21203</t>
  </si>
  <si>
    <t xml:space="preserve">  城乡社区公共设施</t>
  </si>
  <si>
    <t xml:space="preserve">    2120303</t>
  </si>
  <si>
    <t xml:space="preserve">    小城镇基础设施建设</t>
  </si>
  <si>
    <t>合     计</t>
  </si>
  <si>
    <t>表6</t>
  </si>
  <si>
    <t>孝义市园林绿化局2020年一般公共预算基本支出经济科目表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</si>
  <si>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</si>
  <si>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</si>
  <si>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</si>
  <si>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</si>
  <si>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</si>
  <si>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</si>
  <si>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</si>
  <si>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</si>
  <si>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</si>
  <si>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</si>
  <si>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</si>
  <si>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</si>
  <si>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</si>
  <si>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</si>
  <si>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</si>
  <si>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</si>
  <si>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</si>
  <si>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</si>
  <si>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</si>
  <si>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</si>
  <si>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</si>
  <si>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</si>
  <si>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</si>
  <si>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</si>
  <si>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</si>
  <si>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</si>
  <si>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</si>
  <si>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</si>
  <si>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</si>
  <si>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</si>
  <si>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</si>
  <si>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</si>
  <si>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</si>
  <si>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</si>
  <si>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</si>
  <si>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</si>
  <si>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</si>
  <si>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</si>
  <si>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</si>
  <si>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</si>
  <si>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</si>
  <si>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</si>
  <si>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</si>
  <si>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</si>
  <si>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</si>
  <si>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</si>
  <si>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</si>
  <si>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</si>
  <si>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</si>
  <si>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</si>
  <si>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</si>
  <si>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</si>
  <si>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</si>
  <si>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</si>
  <si>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孝义市园林绿化局2020年一般公共预算“三公”经费支出情况统计表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</si>
  <si>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</si>
  <si>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</si>
  <si>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</si>
  <si>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</si>
  <si>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</si>
  <si>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</si>
  <si>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</si>
  <si>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</si>
  <si>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孝义市×××（单位全称）2020年政府性基金预算支出表</t>
  </si>
  <si>
    <t>2020年预算比2019年预算数增减</t>
  </si>
  <si>
    <t>xxx(类级科目)</t>
  </si>
  <si>
    <t>xxxxx(款级科目)</t>
  </si>
  <si>
    <t>xxxxxxx(项级科目)</t>
  </si>
  <si>
    <t>此表无数据</t>
  </si>
  <si>
    <t>表9</t>
  </si>
  <si>
    <t>孝义市园林绿化局2020年一般公共预算重点项目绩效目标表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</si>
  <si>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</si>
  <si>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</si>
  <si>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</si>
  <si>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</si>
  <si>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</si>
  <si>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</si>
  <si>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</si>
  <si>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</si>
  <si>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</si>
  <si>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>绿化管护费</t>
  </si>
  <si>
    <t>城乡社区环境卫生</t>
  </si>
  <si>
    <t>2120501</t>
  </si>
  <si>
    <t/>
  </si>
  <si>
    <t>生活环境，城市美化，景观，生物多样性，公众满意</t>
  </si>
  <si>
    <t>城区花卉装饰</t>
  </si>
  <si>
    <t>生活环境，城市美化，景观，生物多样性，空气质量，公众满意</t>
  </si>
  <si>
    <t>洒水车经费</t>
  </si>
  <si>
    <t>保证提供充足植物用水，行车安全无事故，减少维修费用</t>
  </si>
  <si>
    <t>绿化水费</t>
  </si>
  <si>
    <t>合理安排浇灌，尽量减少用水；坚决杜绝跑冒滴露，定好制度做好管理，要求管护工队树立爱惜水资源意识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</si>
  <si>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</si>
  <si>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孝义市×××（单位全称）2020年政府采购预算表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</si>
  <si>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</si>
  <si>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</si>
  <si>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</si>
  <si>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</si>
  <si>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</si>
  <si>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</si>
  <si>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</si>
  <si>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</si>
  <si>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</si>
  <si>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</si>
  <si>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</si>
  <si>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</si>
  <si>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</si>
  <si>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</si>
  <si>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</si>
  <si>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台式电脑</t>
  </si>
  <si>
    <t>台</t>
  </si>
  <si>
    <t>复打印机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</si>
  <si>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</si>
  <si>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孝义市×××（单位全称）2020年政府购买服务支出预算表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</si>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</sst>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* #,##0.0;* \-#,##0.0;* &quot;&quot;??;@"/>
    <numFmt numFmtId="177" formatCode="0.00_ "/>
    <numFmt numFmtId="178" formatCode="0_ "/>
    <numFmt numFmtId="179" formatCode="#\ ??/??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2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0" fillId="10" borderId="1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15" borderId="17" applyNumberFormat="0" applyFon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6" fillId="21" borderId="19" applyNumberFormat="0" applyAlignment="0" applyProtection="0">
      <alignment vertical="center"/>
    </xf>
    <xf numFmtId="0" fontId="23" fillId="21" borderId="15" applyNumberFormat="0" applyAlignment="0" applyProtection="0">
      <alignment vertical="center"/>
    </xf>
    <xf numFmtId="0" fontId="22" fillId="20" borderId="18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0" fillId="0" borderId="0" applyProtection="0"/>
  </cellStyleXfs>
  <cellXfs count="127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9" fontId="4" fillId="0" borderId="4" xfId="0" applyNumberFormat="1" applyFont="1" applyFill="1" applyBorder="1" applyAlignment="1" applyProtection="1">
      <alignment horizontal="left" vertical="center" wrapText="1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horizontal="right" vertical="center"/>
    </xf>
    <xf numFmtId="178" fontId="0" fillId="0" borderId="2" xfId="0" applyNumberFormat="1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horizontal="right" vertical="center"/>
    </xf>
    <xf numFmtId="49" fontId="0" fillId="0" borderId="1" xfId="0" applyNumberFormat="1" applyFont="1" applyBorder="1" applyAlignment="1" applyProtection="1">
      <alignment vertical="center"/>
      <protection locked="0"/>
    </xf>
    <xf numFmtId="179" fontId="4" fillId="0" borderId="13" xfId="0" applyNumberFormat="1" applyFont="1" applyFill="1" applyBorder="1" applyAlignment="1" applyProtection="1">
      <alignment horizontal="left" vertical="center" wrapText="1"/>
    </xf>
    <xf numFmtId="179" fontId="4" fillId="0" borderId="2" xfId="0" applyNumberFormat="1" applyFont="1" applyFill="1" applyBorder="1" applyAlignment="1" applyProtection="1">
      <alignment horizontal="left" vertical="center" wrapText="1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10" fontId="0" fillId="0" borderId="2" xfId="0" applyNumberFormat="1" applyFont="1" applyBorder="1" applyAlignment="1" applyProtection="1">
      <alignment horizontal="right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7" workbookViewId="0">
      <selection activeCell="G16" sqref="G16"/>
    </sheetView>
  </sheetViews>
  <sheetFormatPr defaultColWidth="6.875" defaultRowHeight="11.25" outlineLevelCol="7"/>
  <cols>
    <col min="1" max="1" width="33" style="62" customWidth="1"/>
    <col min="2" max="4" width="9.25" style="62" customWidth="1"/>
    <col min="5" max="5" width="34.125" style="62" customWidth="1"/>
    <col min="6" max="8" width="10.25" style="62" customWidth="1"/>
    <col min="9" max="16384" width="6.875" style="62"/>
  </cols>
  <sheetData>
    <row r="1" ht="16.5" customHeight="1" spans="1:8">
      <c r="A1" s="64" t="s">
        <v>0</v>
      </c>
      <c r="B1" s="64"/>
      <c r="C1" s="64"/>
      <c r="D1" s="110"/>
      <c r="E1" s="110"/>
      <c r="F1" s="110"/>
      <c r="G1" s="110"/>
      <c r="H1" s="111"/>
    </row>
    <row r="2" ht="18.75" customHeight="1" spans="1:8">
      <c r="A2" s="112"/>
      <c r="B2" s="112"/>
      <c r="C2" s="112"/>
      <c r="D2" s="110"/>
      <c r="E2" s="110"/>
      <c r="F2" s="110"/>
      <c r="G2" s="110"/>
      <c r="H2" s="111"/>
    </row>
    <row r="3" ht="21" customHeight="1" spans="1:8">
      <c r="A3" s="78" t="s">
        <v>1</v>
      </c>
      <c r="B3" s="78"/>
      <c r="C3" s="78"/>
      <c r="D3" s="78"/>
      <c r="E3" s="78"/>
      <c r="F3" s="78"/>
      <c r="G3" s="78"/>
      <c r="H3" s="78"/>
    </row>
    <row r="4" ht="14.25" customHeight="1" spans="1:8">
      <c r="A4" s="113"/>
      <c r="B4" s="113"/>
      <c r="C4" s="113"/>
      <c r="D4" s="113"/>
      <c r="E4" s="113"/>
      <c r="F4" s="113"/>
      <c r="G4" s="113"/>
      <c r="H4" s="80" t="s">
        <v>2</v>
      </c>
    </row>
    <row r="5" ht="24" customHeight="1" spans="1:8">
      <c r="A5" s="127" t="s">
        <v>3</v>
      </c>
      <c r="B5" s="65"/>
      <c r="C5" s="65"/>
      <c r="D5" s="65"/>
      <c r="E5" s="127" t="s">
        <v>4</v>
      </c>
      <c r="F5" s="65"/>
      <c r="G5" s="65"/>
      <c r="H5" s="65"/>
    </row>
    <row r="6" ht="24" customHeight="1" spans="1:8">
      <c r="A6" s="128" t="s">
        <v>5</v>
      </c>
      <c r="B6" s="118" t="s">
        <v>6</v>
      </c>
      <c r="C6" s="125"/>
      <c r="D6" s="119"/>
      <c r="E6" s="122" t="s">
        <v>7</v>
      </c>
      <c r="F6" s="118" t="s">
        <v>6</v>
      </c>
      <c r="G6" s="125"/>
      <c r="H6" s="119"/>
    </row>
    <row r="7" ht="48.75" customHeight="1" spans="1:8">
      <c r="A7" s="121"/>
      <c r="B7" s="123" t="s">
        <v>8</v>
      </c>
      <c r="C7" s="123" t="s">
        <v>9</v>
      </c>
      <c r="D7" s="123" t="s">
        <v>10</v>
      </c>
      <c r="E7" s="124"/>
      <c r="F7" s="123" t="s">
        <v>8</v>
      </c>
      <c r="G7" s="123" t="s">
        <v>9</v>
      </c>
      <c r="H7" s="123" t="s">
        <v>10</v>
      </c>
    </row>
    <row r="8" ht="24" customHeight="1" spans="1:8">
      <c r="A8" s="69" t="s">
        <v>11</v>
      </c>
      <c r="B8" s="69">
        <v>3087.82</v>
      </c>
      <c r="C8" s="74">
        <v>3787.22</v>
      </c>
      <c r="D8" s="126">
        <v>0.2265</v>
      </c>
      <c r="E8" s="67" t="s">
        <v>12</v>
      </c>
      <c r="F8" s="67"/>
      <c r="G8" s="67"/>
      <c r="H8" s="74"/>
    </row>
    <row r="9" ht="24" customHeight="1" spans="1:8">
      <c r="A9" s="69" t="s">
        <v>13</v>
      </c>
      <c r="B9" s="69"/>
      <c r="C9" s="69"/>
      <c r="D9" s="74"/>
      <c r="E9" s="67" t="s">
        <v>14</v>
      </c>
      <c r="F9" s="67"/>
      <c r="G9" s="67"/>
      <c r="H9" s="74"/>
    </row>
    <row r="10" ht="24" customHeight="1" spans="1:8">
      <c r="A10" s="69" t="s">
        <v>15</v>
      </c>
      <c r="B10" s="69"/>
      <c r="C10" s="69"/>
      <c r="D10" s="69"/>
      <c r="E10" s="67" t="s">
        <v>16</v>
      </c>
      <c r="F10" s="67"/>
      <c r="G10" s="67"/>
      <c r="H10" s="74"/>
    </row>
    <row r="11" ht="24" customHeight="1" spans="1:8">
      <c r="A11" s="69" t="s">
        <v>17</v>
      </c>
      <c r="B11" s="69"/>
      <c r="C11" s="69"/>
      <c r="D11" s="69"/>
      <c r="E11" s="69" t="s">
        <v>18</v>
      </c>
      <c r="F11" s="69"/>
      <c r="G11" s="69"/>
      <c r="H11" s="74"/>
    </row>
    <row r="12" ht="24" customHeight="1" spans="1:8">
      <c r="A12" s="69"/>
      <c r="B12" s="69"/>
      <c r="C12" s="69"/>
      <c r="D12" s="69"/>
      <c r="E12" s="67" t="s">
        <v>19</v>
      </c>
      <c r="F12" s="67"/>
      <c r="G12" s="67"/>
      <c r="H12" s="74"/>
    </row>
    <row r="13" ht="24" customHeight="1" spans="1:8">
      <c r="A13" s="69"/>
      <c r="B13" s="69"/>
      <c r="C13" s="69"/>
      <c r="D13" s="69"/>
      <c r="E13" s="67" t="s">
        <v>20</v>
      </c>
      <c r="F13" s="67"/>
      <c r="G13" s="67"/>
      <c r="H13" s="74"/>
    </row>
    <row r="14" ht="24" customHeight="1" spans="1:8">
      <c r="A14" s="69"/>
      <c r="B14" s="69"/>
      <c r="C14" s="69"/>
      <c r="D14" s="69"/>
      <c r="E14" s="69" t="s">
        <v>21</v>
      </c>
      <c r="F14" s="69"/>
      <c r="G14" s="69"/>
      <c r="H14" s="69"/>
    </row>
    <row r="15" ht="24" customHeight="1" spans="1:8">
      <c r="A15" s="69"/>
      <c r="B15" s="69"/>
      <c r="C15" s="69"/>
      <c r="D15" s="69"/>
      <c r="E15" s="69" t="s">
        <v>22</v>
      </c>
      <c r="F15" s="114">
        <v>21.35</v>
      </c>
      <c r="G15" s="114">
        <v>41.75</v>
      </c>
      <c r="H15" s="69">
        <v>95.99</v>
      </c>
    </row>
    <row r="16" ht="24" customHeight="1" spans="1:8">
      <c r="A16" s="69"/>
      <c r="B16" s="69"/>
      <c r="C16" s="69"/>
      <c r="D16" s="69"/>
      <c r="E16" s="67" t="s">
        <v>23</v>
      </c>
      <c r="F16" s="115">
        <v>6.4</v>
      </c>
      <c r="G16" s="115">
        <v>12.86</v>
      </c>
      <c r="H16" s="69">
        <v>103.13</v>
      </c>
    </row>
    <row r="17" ht="24" customHeight="1" spans="1:8">
      <c r="A17" s="69"/>
      <c r="B17" s="69"/>
      <c r="C17" s="69"/>
      <c r="D17" s="69"/>
      <c r="E17" s="67" t="s">
        <v>24</v>
      </c>
      <c r="F17" s="116"/>
      <c r="G17" s="116"/>
      <c r="H17" s="69"/>
    </row>
    <row r="18" ht="24" customHeight="1" spans="1:8">
      <c r="A18" s="69"/>
      <c r="B18" s="69"/>
      <c r="C18" s="69"/>
      <c r="D18" s="69"/>
      <c r="E18" s="69" t="s">
        <v>25</v>
      </c>
      <c r="F18" s="114">
        <v>3051.53</v>
      </c>
      <c r="G18" s="114">
        <v>3708.86</v>
      </c>
      <c r="H18" s="69">
        <v>21.54</v>
      </c>
    </row>
    <row r="19" ht="24" customHeight="1" spans="1:8">
      <c r="A19" s="69"/>
      <c r="B19" s="69"/>
      <c r="C19" s="69"/>
      <c r="D19" s="69"/>
      <c r="E19" s="69" t="s">
        <v>26</v>
      </c>
      <c r="F19" s="69"/>
      <c r="G19" s="69"/>
      <c r="H19" s="69"/>
    </row>
    <row r="20" ht="24" customHeight="1" spans="1:8">
      <c r="A20" s="69"/>
      <c r="B20" s="69"/>
      <c r="C20" s="69"/>
      <c r="D20" s="69"/>
      <c r="E20" s="69" t="s">
        <v>27</v>
      </c>
      <c r="F20" s="69"/>
      <c r="G20" s="69"/>
      <c r="H20" s="69"/>
    </row>
    <row r="21" ht="24" customHeight="1" spans="1:8">
      <c r="A21" s="69"/>
      <c r="B21" s="69"/>
      <c r="C21" s="69"/>
      <c r="D21" s="69"/>
      <c r="E21" s="69" t="s">
        <v>28</v>
      </c>
      <c r="F21" s="69"/>
      <c r="G21" s="69"/>
      <c r="H21" s="69"/>
    </row>
    <row r="22" ht="24" customHeight="1" spans="1:8">
      <c r="A22" s="69"/>
      <c r="B22" s="69"/>
      <c r="C22" s="69"/>
      <c r="D22" s="69"/>
      <c r="E22" s="69" t="s">
        <v>29</v>
      </c>
      <c r="F22" s="69"/>
      <c r="G22" s="69"/>
      <c r="H22" s="69"/>
    </row>
    <row r="23" ht="24" customHeight="1" spans="1:8">
      <c r="A23" s="69"/>
      <c r="B23" s="69"/>
      <c r="C23" s="69"/>
      <c r="D23" s="69"/>
      <c r="E23" s="69" t="s">
        <v>30</v>
      </c>
      <c r="F23" s="69"/>
      <c r="G23" s="69"/>
      <c r="H23" s="69"/>
    </row>
    <row r="24" ht="24" customHeight="1" spans="1:8">
      <c r="A24" s="69"/>
      <c r="B24" s="69"/>
      <c r="C24" s="69"/>
      <c r="D24" s="69"/>
      <c r="E24" s="69" t="s">
        <v>31</v>
      </c>
      <c r="F24" s="69"/>
      <c r="G24" s="69"/>
      <c r="H24" s="69"/>
    </row>
    <row r="25" ht="24" customHeight="1" spans="1:8">
      <c r="A25" s="69"/>
      <c r="B25" s="69"/>
      <c r="C25" s="69"/>
      <c r="D25" s="69"/>
      <c r="E25" s="69" t="s">
        <v>32</v>
      </c>
      <c r="F25" s="69">
        <v>8.54</v>
      </c>
      <c r="G25" s="69">
        <v>23.75</v>
      </c>
      <c r="H25" s="83">
        <v>178.1</v>
      </c>
    </row>
    <row r="26" ht="24" customHeight="1" spans="1:8">
      <c r="A26" s="69"/>
      <c r="B26" s="69"/>
      <c r="C26" s="69"/>
      <c r="D26" s="69"/>
      <c r="E26" s="69" t="s">
        <v>33</v>
      </c>
      <c r="F26" s="69"/>
      <c r="G26" s="69"/>
      <c r="H26" s="69"/>
    </row>
    <row r="27" ht="24" customHeight="1" spans="1:8">
      <c r="A27" s="69"/>
      <c r="B27" s="69"/>
      <c r="C27" s="69"/>
      <c r="D27" s="69"/>
      <c r="E27" s="69" t="s">
        <v>34</v>
      </c>
      <c r="F27" s="69"/>
      <c r="G27" s="69"/>
      <c r="H27" s="69"/>
    </row>
    <row r="28" ht="24" customHeight="1" spans="1:8">
      <c r="A28" s="69"/>
      <c r="B28" s="69"/>
      <c r="C28" s="69"/>
      <c r="D28" s="69"/>
      <c r="E28" s="69" t="s">
        <v>35</v>
      </c>
      <c r="F28" s="96"/>
      <c r="G28" s="96"/>
      <c r="H28" s="69"/>
    </row>
    <row r="29" ht="24" customHeight="1" spans="1:8">
      <c r="A29" s="65" t="s">
        <v>36</v>
      </c>
      <c r="B29" s="65">
        <f>SUM(B8:B28)</f>
        <v>3087.82</v>
      </c>
      <c r="C29" s="65">
        <f>SUM(C8:C28)</f>
        <v>3787.22</v>
      </c>
      <c r="D29" s="74">
        <v>22.65</v>
      </c>
      <c r="E29" s="65" t="s">
        <v>37</v>
      </c>
      <c r="F29" s="65">
        <f>SUM(F15:F28)</f>
        <v>3087.82</v>
      </c>
      <c r="G29" s="65">
        <f>SUM(G15:G28)</f>
        <v>3787.22</v>
      </c>
      <c r="H29" s="69">
        <v>22.65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10" workbookViewId="0">
      <selection activeCell="F8" sqref="F8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189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1"/>
    </row>
    <row r="2" ht="33" customHeight="1" spans="1:14">
      <c r="A2" s="29" t="s">
        <v>190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191</v>
      </c>
      <c r="B4" s="31" t="s">
        <v>192</v>
      </c>
      <c r="C4" s="31" t="s">
        <v>193</v>
      </c>
      <c r="D4" s="31" t="s">
        <v>194</v>
      </c>
      <c r="E4" s="8" t="s">
        <v>195</v>
      </c>
      <c r="F4" s="8"/>
      <c r="G4" s="8"/>
      <c r="H4" s="8"/>
      <c r="I4" s="8"/>
      <c r="J4" s="8"/>
      <c r="K4" s="8"/>
      <c r="L4" s="8"/>
      <c r="M4" s="8"/>
      <c r="N4" s="42" t="s">
        <v>196</v>
      </c>
    </row>
    <row r="5" ht="37.5" customHeight="1" spans="1:14">
      <c r="A5" s="9"/>
      <c r="B5" s="31"/>
      <c r="C5" s="31"/>
      <c r="D5" s="31"/>
      <c r="E5" s="10" t="s">
        <v>197</v>
      </c>
      <c r="F5" s="8" t="s">
        <v>41</v>
      </c>
      <c r="G5" s="8"/>
      <c r="H5" s="8"/>
      <c r="I5" s="8"/>
      <c r="J5" s="43"/>
      <c r="K5" s="43"/>
      <c r="L5" s="23" t="s">
        <v>198</v>
      </c>
      <c r="M5" s="23" t="s">
        <v>199</v>
      </c>
      <c r="N5" s="44"/>
    </row>
    <row r="6" ht="78.75" customHeight="1" spans="1:14">
      <c r="A6" s="13"/>
      <c r="B6" s="31"/>
      <c r="C6" s="31"/>
      <c r="D6" s="31"/>
      <c r="E6" s="10"/>
      <c r="F6" s="14" t="s">
        <v>200</v>
      </c>
      <c r="G6" s="10" t="s">
        <v>201</v>
      </c>
      <c r="H6" s="10" t="s">
        <v>202</v>
      </c>
      <c r="I6" s="10" t="s">
        <v>203</v>
      </c>
      <c r="J6" s="10" t="s">
        <v>204</v>
      </c>
      <c r="K6" s="24" t="s">
        <v>205</v>
      </c>
      <c r="L6" s="25"/>
      <c r="M6" s="25"/>
      <c r="N6" s="45"/>
    </row>
    <row r="7" ht="24" customHeight="1" spans="1:14">
      <c r="A7" s="32" t="s">
        <v>206</v>
      </c>
      <c r="B7" s="33"/>
      <c r="C7" s="33" t="s">
        <v>207</v>
      </c>
      <c r="D7" s="34">
        <v>2</v>
      </c>
      <c r="E7" s="34">
        <f>F7+L7+M7</f>
        <v>1</v>
      </c>
      <c r="F7" s="34">
        <f>G7+H7+I7+J7+K7</f>
        <v>1</v>
      </c>
      <c r="G7" s="35">
        <v>1</v>
      </c>
      <c r="H7" s="33"/>
      <c r="I7" s="33"/>
      <c r="J7" s="33"/>
      <c r="K7" s="33"/>
      <c r="L7" s="33"/>
      <c r="M7" s="33"/>
      <c r="N7" s="33"/>
    </row>
    <row r="8" ht="24" customHeight="1" spans="1:14">
      <c r="A8" s="36" t="s">
        <v>208</v>
      </c>
      <c r="B8" s="37"/>
      <c r="C8" s="38" t="s">
        <v>207</v>
      </c>
      <c r="D8" s="34">
        <v>1</v>
      </c>
      <c r="E8" s="34">
        <f>F8+L8+M8</f>
        <v>1</v>
      </c>
      <c r="F8" s="34">
        <f>G8+H8+I8+J8+K8</f>
        <v>1</v>
      </c>
      <c r="G8" s="35">
        <v>1</v>
      </c>
      <c r="H8" s="35"/>
      <c r="I8" s="35"/>
      <c r="J8" s="35"/>
      <c r="K8" s="35"/>
      <c r="L8" s="35"/>
      <c r="M8" s="35"/>
      <c r="N8" s="39"/>
    </row>
    <row r="9" ht="24" customHeight="1" spans="1:14">
      <c r="A9" s="36"/>
      <c r="B9" s="37"/>
      <c r="C9" s="39"/>
      <c r="D9" s="39"/>
      <c r="E9" s="35"/>
      <c r="F9" s="35"/>
      <c r="G9" s="35"/>
      <c r="H9" s="35"/>
      <c r="I9" s="35"/>
      <c r="J9" s="35"/>
      <c r="K9" s="35"/>
      <c r="L9" s="35"/>
      <c r="M9" s="35"/>
      <c r="N9" s="39"/>
    </row>
    <row r="10" ht="24" customHeight="1" spans="1:14">
      <c r="A10" s="36"/>
      <c r="B10" s="37"/>
      <c r="C10" s="39"/>
      <c r="D10" s="39"/>
      <c r="E10" s="35"/>
      <c r="F10" s="35"/>
      <c r="G10" s="35"/>
      <c r="H10" s="35"/>
      <c r="I10" s="35"/>
      <c r="J10" s="35"/>
      <c r="K10" s="35"/>
      <c r="L10" s="35"/>
      <c r="M10" s="35"/>
      <c r="N10" s="39"/>
    </row>
    <row r="11" ht="24" customHeight="1" spans="1:14">
      <c r="A11" s="36"/>
      <c r="B11" s="37"/>
      <c r="C11" s="39"/>
      <c r="D11" s="39"/>
      <c r="E11" s="35"/>
      <c r="F11" s="35"/>
      <c r="G11" s="35"/>
      <c r="H11" s="35"/>
      <c r="I11" s="35"/>
      <c r="J11" s="35"/>
      <c r="K11" s="35"/>
      <c r="L11" s="35"/>
      <c r="M11" s="35"/>
      <c r="N11" s="39"/>
    </row>
    <row r="12" ht="24" customHeight="1" spans="1:14">
      <c r="A12" s="36"/>
      <c r="B12" s="37"/>
      <c r="C12" s="39"/>
      <c r="D12" s="39"/>
      <c r="E12" s="35"/>
      <c r="F12" s="35"/>
      <c r="G12" s="35"/>
      <c r="H12" s="35"/>
      <c r="I12" s="35"/>
      <c r="J12" s="35"/>
      <c r="K12" s="35"/>
      <c r="L12" s="35"/>
      <c r="M12" s="35"/>
      <c r="N12" s="39"/>
    </row>
    <row r="13" ht="24" customHeight="1" spans="1:14">
      <c r="A13" s="36"/>
      <c r="B13" s="37"/>
      <c r="C13" s="39"/>
      <c r="D13" s="39"/>
      <c r="E13" s="35"/>
      <c r="F13" s="35"/>
      <c r="G13" s="35"/>
      <c r="H13" s="35"/>
      <c r="I13" s="35"/>
      <c r="J13" s="35"/>
      <c r="K13" s="35"/>
      <c r="L13" s="35"/>
      <c r="M13" s="35"/>
      <c r="N13" s="39"/>
    </row>
    <row r="14" ht="24" customHeight="1" spans="1:14">
      <c r="A14" s="36"/>
      <c r="B14" s="37"/>
      <c r="C14" s="39"/>
      <c r="D14" s="39"/>
      <c r="E14" s="35"/>
      <c r="F14" s="35"/>
      <c r="G14" s="35"/>
      <c r="H14" s="35"/>
      <c r="I14" s="35"/>
      <c r="J14" s="35"/>
      <c r="K14" s="35"/>
      <c r="L14" s="35"/>
      <c r="M14" s="35"/>
      <c r="N14" s="39"/>
    </row>
    <row r="15" ht="24" customHeight="1" spans="1:14">
      <c r="A15" s="36"/>
      <c r="B15" s="37"/>
      <c r="C15" s="39"/>
      <c r="D15" s="39"/>
      <c r="E15" s="35"/>
      <c r="F15" s="35"/>
      <c r="G15" s="35"/>
      <c r="H15" s="35"/>
      <c r="I15" s="35"/>
      <c r="J15" s="35"/>
      <c r="K15" s="35"/>
      <c r="L15" s="35"/>
      <c r="M15" s="35"/>
      <c r="N15" s="39"/>
    </row>
    <row r="16" ht="24" customHeight="1" spans="1:14">
      <c r="A16" s="17" t="s">
        <v>73</v>
      </c>
      <c r="B16" s="40"/>
      <c r="C16" s="40"/>
      <c r="D16" s="18"/>
      <c r="E16" s="35"/>
      <c r="F16" s="35"/>
      <c r="G16" s="35"/>
      <c r="H16" s="35"/>
      <c r="I16" s="35"/>
      <c r="J16" s="35"/>
      <c r="K16" s="35"/>
      <c r="L16" s="35"/>
      <c r="M16" s="35"/>
      <c r="N16" s="39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J9" sqref="J9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209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211</v>
      </c>
      <c r="B4" s="7" t="s">
        <v>212</v>
      </c>
      <c r="C4" s="8" t="s">
        <v>195</v>
      </c>
      <c r="D4" s="8"/>
      <c r="E4" s="8"/>
      <c r="F4" s="8"/>
      <c r="G4" s="8"/>
      <c r="H4" s="8"/>
      <c r="I4" s="8"/>
      <c r="J4" s="8"/>
      <c r="K4" s="8"/>
      <c r="L4" s="7" t="s">
        <v>99</v>
      </c>
    </row>
    <row r="5" ht="25.5" customHeight="1" spans="1:12">
      <c r="A5" s="9"/>
      <c r="B5" s="9"/>
      <c r="C5" s="10" t="s">
        <v>197</v>
      </c>
      <c r="D5" s="11" t="s">
        <v>213</v>
      </c>
      <c r="E5" s="12"/>
      <c r="F5" s="12"/>
      <c r="G5" s="12"/>
      <c r="H5" s="12"/>
      <c r="I5" s="22"/>
      <c r="J5" s="23" t="s">
        <v>198</v>
      </c>
      <c r="K5" s="23" t="s">
        <v>199</v>
      </c>
      <c r="L5" s="9"/>
    </row>
    <row r="6" ht="81" customHeight="1" spans="1:12">
      <c r="A6" s="13"/>
      <c r="B6" s="13"/>
      <c r="C6" s="10"/>
      <c r="D6" s="14" t="s">
        <v>200</v>
      </c>
      <c r="E6" s="10" t="s">
        <v>201</v>
      </c>
      <c r="F6" s="10" t="s">
        <v>202</v>
      </c>
      <c r="G6" s="10" t="s">
        <v>203</v>
      </c>
      <c r="H6" s="10" t="s">
        <v>204</v>
      </c>
      <c r="I6" s="24" t="s">
        <v>214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73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 t="s">
        <v>166</v>
      </c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showGridLines="0" showZeros="0" workbookViewId="0">
      <selection activeCell="A18" sqref="A18"/>
    </sheetView>
  </sheetViews>
  <sheetFormatPr defaultColWidth="6.875" defaultRowHeight="11.25" outlineLevelCol="6"/>
  <cols>
    <col min="1" max="1" width="20.625" style="62" customWidth="1"/>
    <col min="2" max="2" width="29.5" style="62" customWidth="1"/>
    <col min="3" max="5" width="14.625" style="62" customWidth="1"/>
    <col min="6" max="6" width="12" style="62" customWidth="1"/>
    <col min="7" max="7" width="15.625" style="62" customWidth="1"/>
    <col min="8" max="16384" width="6.875" style="62"/>
  </cols>
  <sheetData>
    <row r="1" ht="16.5" customHeight="1" spans="1:7">
      <c r="A1" s="46" t="s">
        <v>38</v>
      </c>
      <c r="B1" s="47"/>
      <c r="C1" s="47"/>
      <c r="D1" s="72"/>
      <c r="E1" s="72"/>
      <c r="F1" s="72"/>
      <c r="G1" s="72"/>
    </row>
    <row r="2" ht="29.25" customHeight="1" spans="1:7">
      <c r="A2" s="63" t="s">
        <v>39</v>
      </c>
      <c r="B2" s="63"/>
      <c r="C2" s="63"/>
      <c r="D2" s="63"/>
      <c r="E2" s="63"/>
      <c r="F2" s="63"/>
      <c r="G2" s="63"/>
    </row>
    <row r="3" ht="26.25" customHeight="1" spans="1:7">
      <c r="A3" s="64"/>
      <c r="B3" s="64"/>
      <c r="C3" s="64"/>
      <c r="D3" s="64"/>
      <c r="E3" s="64"/>
      <c r="F3" s="64"/>
      <c r="G3" s="117" t="s">
        <v>2</v>
      </c>
    </row>
    <row r="4" ht="26.25" customHeight="1" spans="1:7">
      <c r="A4" s="65" t="s">
        <v>40</v>
      </c>
      <c r="B4" s="65"/>
      <c r="C4" s="122" t="s">
        <v>36</v>
      </c>
      <c r="D4" s="123" t="s">
        <v>41</v>
      </c>
      <c r="E4" s="123" t="s">
        <v>42</v>
      </c>
      <c r="F4" s="123" t="s">
        <v>43</v>
      </c>
      <c r="G4" s="122" t="s">
        <v>44</v>
      </c>
    </row>
    <row r="5" s="61" customFormat="1" ht="47.25" customHeight="1" spans="1:7">
      <c r="A5" s="65" t="s">
        <v>45</v>
      </c>
      <c r="B5" s="65" t="s">
        <v>46</v>
      </c>
      <c r="C5" s="124"/>
      <c r="D5" s="123"/>
      <c r="E5" s="123"/>
      <c r="F5" s="123"/>
      <c r="G5" s="124"/>
    </row>
    <row r="6" s="61" customFormat="1" ht="25.5" customHeight="1" spans="1:7">
      <c r="A6" s="66" t="s">
        <v>47</v>
      </c>
      <c r="B6" s="100" t="s">
        <v>48</v>
      </c>
      <c r="C6" s="101">
        <f>D6+E6+F6+G6</f>
        <v>41.75</v>
      </c>
      <c r="D6" s="74">
        <f>D7</f>
        <v>41.75</v>
      </c>
      <c r="E6" s="74"/>
      <c r="F6" s="74"/>
      <c r="G6" s="74"/>
    </row>
    <row r="7" s="61" customFormat="1" ht="25.5" customHeight="1" spans="1:7">
      <c r="A7" s="66" t="s">
        <v>49</v>
      </c>
      <c r="B7" s="100" t="s">
        <v>50</v>
      </c>
      <c r="C7" s="101">
        <f t="shared" ref="C7:C20" si="0">D7+E7+F7+G7</f>
        <v>41.75</v>
      </c>
      <c r="D7" s="74">
        <f>D9+D8</f>
        <v>41.75</v>
      </c>
      <c r="E7" s="74"/>
      <c r="F7" s="74"/>
      <c r="G7" s="74"/>
    </row>
    <row r="8" s="61" customFormat="1" ht="25.5" customHeight="1" spans="1:7">
      <c r="A8" s="66" t="s">
        <v>51</v>
      </c>
      <c r="B8" s="100" t="s">
        <v>52</v>
      </c>
      <c r="C8" s="101">
        <f t="shared" si="0"/>
        <v>10.09</v>
      </c>
      <c r="D8" s="74">
        <v>10.09</v>
      </c>
      <c r="E8" s="74"/>
      <c r="F8" s="74"/>
      <c r="G8" s="74"/>
    </row>
    <row r="9" s="61" customFormat="1" ht="25.5" customHeight="1" spans="1:7">
      <c r="A9" s="66" t="s">
        <v>53</v>
      </c>
      <c r="B9" s="100" t="s">
        <v>54</v>
      </c>
      <c r="C9" s="101">
        <f t="shared" si="0"/>
        <v>31.66</v>
      </c>
      <c r="D9" s="74">
        <v>31.66</v>
      </c>
      <c r="E9" s="74"/>
      <c r="F9" s="74"/>
      <c r="G9" s="74"/>
    </row>
    <row r="10" s="61" customFormat="1" ht="25.5" customHeight="1" spans="1:7">
      <c r="A10" s="66" t="s">
        <v>55</v>
      </c>
      <c r="B10" s="100" t="s">
        <v>56</v>
      </c>
      <c r="C10" s="101">
        <f t="shared" si="0"/>
        <v>12.86</v>
      </c>
      <c r="D10" s="74">
        <f>D11</f>
        <v>12.86</v>
      </c>
      <c r="E10" s="74"/>
      <c r="F10" s="74"/>
      <c r="G10" s="74"/>
    </row>
    <row r="11" s="61" customFormat="1" ht="25.5" customHeight="1" spans="1:7">
      <c r="A11" s="66" t="s">
        <v>57</v>
      </c>
      <c r="B11" s="100" t="s">
        <v>58</v>
      </c>
      <c r="C11" s="101">
        <f t="shared" si="0"/>
        <v>12.86</v>
      </c>
      <c r="D11" s="74">
        <f>D12</f>
        <v>12.86</v>
      </c>
      <c r="E11" s="74"/>
      <c r="F11" s="74"/>
      <c r="G11" s="74"/>
    </row>
    <row r="12" customFormat="1" ht="25.5" customHeight="1" spans="1:7">
      <c r="A12" s="66" t="s">
        <v>59</v>
      </c>
      <c r="B12" s="100" t="s">
        <v>60</v>
      </c>
      <c r="C12" s="101">
        <f t="shared" si="0"/>
        <v>12.86</v>
      </c>
      <c r="D12" s="75">
        <v>12.86</v>
      </c>
      <c r="E12" s="75"/>
      <c r="F12" s="75"/>
      <c r="G12" s="75"/>
    </row>
    <row r="13" customFormat="1" ht="25.5" customHeight="1" spans="1:7">
      <c r="A13" s="66" t="s">
        <v>61</v>
      </c>
      <c r="B13" s="100" t="s">
        <v>62</v>
      </c>
      <c r="C13" s="101">
        <f t="shared" si="0"/>
        <v>3708.86</v>
      </c>
      <c r="D13" s="69">
        <f>D14</f>
        <v>3708.86</v>
      </c>
      <c r="E13" s="69"/>
      <c r="F13" s="69"/>
      <c r="G13" s="69"/>
    </row>
    <row r="14" customFormat="1" ht="25.5" customHeight="1" spans="1:7">
      <c r="A14" s="66" t="s">
        <v>63</v>
      </c>
      <c r="B14" s="100" t="s">
        <v>64</v>
      </c>
      <c r="C14" s="101">
        <f t="shared" si="0"/>
        <v>3708.86</v>
      </c>
      <c r="D14" s="69">
        <f>D15</f>
        <v>3708.86</v>
      </c>
      <c r="E14" s="69"/>
      <c r="F14" s="69"/>
      <c r="G14" s="69"/>
    </row>
    <row r="15" customFormat="1" ht="25.5" customHeight="1" spans="1:7">
      <c r="A15" s="66" t="s">
        <v>65</v>
      </c>
      <c r="B15" s="100" t="s">
        <v>66</v>
      </c>
      <c r="C15" s="101">
        <f t="shared" si="0"/>
        <v>3708.86</v>
      </c>
      <c r="D15" s="69">
        <v>3708.86</v>
      </c>
      <c r="E15" s="69"/>
      <c r="F15" s="69"/>
      <c r="G15" s="69"/>
    </row>
    <row r="16" customFormat="1" ht="25.5" customHeight="1" spans="1:7">
      <c r="A16" s="66" t="s">
        <v>67</v>
      </c>
      <c r="B16" s="100" t="s">
        <v>68</v>
      </c>
      <c r="C16" s="101">
        <f t="shared" si="0"/>
        <v>23.75</v>
      </c>
      <c r="D16" s="69">
        <f>D17</f>
        <v>23.75</v>
      </c>
      <c r="E16" s="69"/>
      <c r="F16" s="69"/>
      <c r="G16" s="69"/>
    </row>
    <row r="17" customFormat="1" ht="25.5" customHeight="1" spans="1:7">
      <c r="A17" s="66" t="s">
        <v>69</v>
      </c>
      <c r="B17" s="100" t="s">
        <v>70</v>
      </c>
      <c r="C17" s="101">
        <f t="shared" si="0"/>
        <v>23.75</v>
      </c>
      <c r="D17" s="69">
        <f>D18</f>
        <v>23.75</v>
      </c>
      <c r="E17" s="69"/>
      <c r="F17" s="69"/>
      <c r="G17" s="69"/>
    </row>
    <row r="18" customFormat="1" ht="25.5" customHeight="1" spans="1:7">
      <c r="A18" s="66" t="s">
        <v>71</v>
      </c>
      <c r="B18" s="100" t="s">
        <v>72</v>
      </c>
      <c r="C18" s="101">
        <f t="shared" si="0"/>
        <v>23.75</v>
      </c>
      <c r="D18" s="69">
        <v>23.75</v>
      </c>
      <c r="E18" s="69"/>
      <c r="F18" s="69"/>
      <c r="G18" s="69"/>
    </row>
    <row r="19" ht="25.5" customHeight="1" spans="1:7">
      <c r="A19" s="70" t="s">
        <v>73</v>
      </c>
      <c r="B19" s="71"/>
      <c r="C19" s="101">
        <f>C6+C10+C13+C16</f>
        <v>3787.22</v>
      </c>
      <c r="D19" s="69">
        <f>D6+D10+D13+D16</f>
        <v>3787.22</v>
      </c>
      <c r="E19" s="69"/>
      <c r="F19" s="69"/>
      <c r="G19" s="69"/>
    </row>
  </sheetData>
  <mergeCells count="8">
    <mergeCell ref="A2:G2"/>
    <mergeCell ref="A4:B4"/>
    <mergeCell ref="A19:B19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showGridLines="0" showZeros="0" workbookViewId="0">
      <selection activeCell="D16" sqref="D16"/>
    </sheetView>
  </sheetViews>
  <sheetFormatPr defaultColWidth="6.875" defaultRowHeight="11.25" outlineLevelCol="4"/>
  <cols>
    <col min="1" max="1" width="19.375" style="62" customWidth="1"/>
    <col min="2" max="2" width="31.625" style="62" customWidth="1"/>
    <col min="3" max="5" width="24.125" style="62" customWidth="1"/>
    <col min="6" max="16384" width="6.875" style="62"/>
  </cols>
  <sheetData>
    <row r="1" ht="16.5" customHeight="1" spans="1:5">
      <c r="A1" s="46" t="s">
        <v>74</v>
      </c>
      <c r="B1" s="47"/>
      <c r="C1" s="47"/>
      <c r="D1" s="72"/>
      <c r="E1" s="72"/>
    </row>
    <row r="2" ht="16.5" customHeight="1" spans="1:5">
      <c r="A2" s="47"/>
      <c r="B2" s="47"/>
      <c r="C2" s="47"/>
      <c r="D2" s="72"/>
      <c r="E2" s="72"/>
    </row>
    <row r="3" ht="29.25" customHeight="1" spans="1:5">
      <c r="A3" s="63" t="s">
        <v>75</v>
      </c>
      <c r="B3" s="63"/>
      <c r="C3" s="63"/>
      <c r="D3" s="63"/>
      <c r="E3" s="63"/>
    </row>
    <row r="4" ht="26.25" customHeight="1" spans="1:5">
      <c r="A4" s="64"/>
      <c r="B4" s="64"/>
      <c r="C4" s="64"/>
      <c r="D4" s="64"/>
      <c r="E4" s="117" t="s">
        <v>2</v>
      </c>
    </row>
    <row r="5" ht="26.25" customHeight="1" spans="1:5">
      <c r="A5" s="118" t="s">
        <v>40</v>
      </c>
      <c r="B5" s="119"/>
      <c r="C5" s="120" t="s">
        <v>37</v>
      </c>
      <c r="D5" s="120" t="s">
        <v>76</v>
      </c>
      <c r="E5" s="120" t="s">
        <v>77</v>
      </c>
    </row>
    <row r="6" s="61" customFormat="1" ht="27.75" customHeight="1" spans="1:5">
      <c r="A6" s="65" t="s">
        <v>45</v>
      </c>
      <c r="B6" s="65" t="s">
        <v>46</v>
      </c>
      <c r="C6" s="121"/>
      <c r="D6" s="121"/>
      <c r="E6" s="121"/>
    </row>
    <row r="7" s="61" customFormat="1" ht="30" customHeight="1" spans="1:5">
      <c r="A7" s="66" t="s">
        <v>47</v>
      </c>
      <c r="B7" s="100" t="s">
        <v>48</v>
      </c>
      <c r="C7" s="101">
        <f>C8</f>
        <v>41.75</v>
      </c>
      <c r="D7" s="101">
        <f>D8</f>
        <v>41.75</v>
      </c>
      <c r="E7" s="67">
        <f>E8</f>
        <v>0</v>
      </c>
    </row>
    <row r="8" s="61" customFormat="1" ht="30" customHeight="1" spans="1:5">
      <c r="A8" s="66" t="s">
        <v>49</v>
      </c>
      <c r="B8" s="100" t="s">
        <v>50</v>
      </c>
      <c r="C8" s="101">
        <f>C9+C10</f>
        <v>41.75</v>
      </c>
      <c r="D8" s="101">
        <f>D9+D10</f>
        <v>41.75</v>
      </c>
      <c r="E8" s="67">
        <f>E9+E10</f>
        <v>0</v>
      </c>
    </row>
    <row r="9" s="61" customFormat="1" ht="30" customHeight="1" spans="1:5">
      <c r="A9" s="66" t="s">
        <v>51</v>
      </c>
      <c r="B9" s="100" t="s">
        <v>52</v>
      </c>
      <c r="C9" s="101">
        <f>D9+E9</f>
        <v>10.09</v>
      </c>
      <c r="D9" s="102">
        <v>10.09</v>
      </c>
      <c r="E9" s="74"/>
    </row>
    <row r="10" s="61" customFormat="1" ht="30" customHeight="1" spans="1:5">
      <c r="A10" s="66" t="s">
        <v>53</v>
      </c>
      <c r="B10" s="100" t="s">
        <v>54</v>
      </c>
      <c r="C10" s="101">
        <f>D10+E10</f>
        <v>31.66</v>
      </c>
      <c r="D10" s="102">
        <v>31.66</v>
      </c>
      <c r="E10" s="74"/>
    </row>
    <row r="11" s="61" customFormat="1" ht="30" customHeight="1" spans="1:5">
      <c r="A11" s="66" t="s">
        <v>55</v>
      </c>
      <c r="B11" s="100" t="s">
        <v>56</v>
      </c>
      <c r="C11" s="101">
        <f>C12</f>
        <v>12.86</v>
      </c>
      <c r="D11" s="101">
        <f>D12</f>
        <v>12.86</v>
      </c>
      <c r="E11" s="67">
        <f>E12</f>
        <v>0</v>
      </c>
    </row>
    <row r="12" s="61" customFormat="1" ht="30" customHeight="1" spans="1:5">
      <c r="A12" s="66" t="s">
        <v>57</v>
      </c>
      <c r="B12" s="100" t="s">
        <v>58</v>
      </c>
      <c r="C12" s="101">
        <f>C13</f>
        <v>12.86</v>
      </c>
      <c r="D12" s="101">
        <f>D13</f>
        <v>12.86</v>
      </c>
      <c r="E12" s="67">
        <f>E13</f>
        <v>0</v>
      </c>
    </row>
    <row r="13" s="61" customFormat="1" ht="30" customHeight="1" spans="1:5">
      <c r="A13" s="66" t="s">
        <v>59</v>
      </c>
      <c r="B13" s="100" t="s">
        <v>60</v>
      </c>
      <c r="C13" s="101">
        <f>D13+E13</f>
        <v>12.86</v>
      </c>
      <c r="D13" s="104">
        <v>12.86</v>
      </c>
      <c r="E13" s="74"/>
    </row>
    <row r="14" s="61" customFormat="1" ht="30" customHeight="1" spans="1:5">
      <c r="A14" s="66" t="s">
        <v>61</v>
      </c>
      <c r="B14" s="100" t="s">
        <v>62</v>
      </c>
      <c r="C14" s="101">
        <f>C15</f>
        <v>3708.86</v>
      </c>
      <c r="D14" s="101">
        <f>D15</f>
        <v>247.4</v>
      </c>
      <c r="E14" s="101">
        <f>E15</f>
        <v>3461.46</v>
      </c>
    </row>
    <row r="15" s="61" customFormat="1" ht="30" customHeight="1" spans="1:5">
      <c r="A15" s="66" t="s">
        <v>63</v>
      </c>
      <c r="B15" s="100" t="s">
        <v>64</v>
      </c>
      <c r="C15" s="101">
        <f>C16</f>
        <v>3708.86</v>
      </c>
      <c r="D15" s="101">
        <f>D16</f>
        <v>247.4</v>
      </c>
      <c r="E15" s="101">
        <f>E16</f>
        <v>3461.46</v>
      </c>
    </row>
    <row r="16" customFormat="1" ht="30" customHeight="1" spans="1:5">
      <c r="A16" s="66" t="s">
        <v>65</v>
      </c>
      <c r="B16" s="100" t="s">
        <v>66</v>
      </c>
      <c r="C16" s="85">
        <f>D16+E16</f>
        <v>3708.86</v>
      </c>
      <c r="D16" s="104">
        <v>247.4</v>
      </c>
      <c r="E16" s="75">
        <v>3461.46</v>
      </c>
    </row>
    <row r="17" customFormat="1" ht="30" customHeight="1" spans="1:5">
      <c r="A17" s="66" t="s">
        <v>67</v>
      </c>
      <c r="B17" s="100" t="s">
        <v>68</v>
      </c>
      <c r="C17" s="69">
        <f>C18</f>
        <v>23.75</v>
      </c>
      <c r="D17" s="69">
        <f>D18</f>
        <v>23.75</v>
      </c>
      <c r="E17" s="69">
        <f>E18</f>
        <v>0</v>
      </c>
    </row>
    <row r="18" customFormat="1" ht="30" customHeight="1" spans="1:5">
      <c r="A18" s="66" t="s">
        <v>69</v>
      </c>
      <c r="B18" s="100" t="s">
        <v>70</v>
      </c>
      <c r="C18" s="101">
        <f>C19</f>
        <v>23.75</v>
      </c>
      <c r="D18" s="69">
        <f>D19</f>
        <v>23.75</v>
      </c>
      <c r="E18" s="69">
        <f>E19</f>
        <v>0</v>
      </c>
    </row>
    <row r="19" ht="30" customHeight="1" spans="1:5">
      <c r="A19" s="66" t="s">
        <v>71</v>
      </c>
      <c r="B19" s="100" t="s">
        <v>72</v>
      </c>
      <c r="C19" s="101">
        <f>D19+E19</f>
        <v>23.75</v>
      </c>
      <c r="D19" s="69">
        <v>23.75</v>
      </c>
      <c r="E19" s="69"/>
    </row>
    <row r="20" ht="30" customHeight="1" spans="1:5">
      <c r="A20" s="66" t="s">
        <v>78</v>
      </c>
      <c r="B20" s="67"/>
      <c r="C20" s="67"/>
      <c r="D20" s="69"/>
      <c r="E20" s="69"/>
    </row>
    <row r="21" ht="30" customHeight="1" spans="1:5">
      <c r="A21" s="66" t="s">
        <v>78</v>
      </c>
      <c r="B21" s="67"/>
      <c r="C21" s="67"/>
      <c r="D21" s="69"/>
      <c r="E21" s="69"/>
    </row>
    <row r="22" ht="30" customHeight="1" spans="1:5">
      <c r="A22" s="70" t="s">
        <v>73</v>
      </c>
      <c r="B22" s="71"/>
      <c r="C22" s="101">
        <f>C17+C14+C11+C7</f>
        <v>3787.22</v>
      </c>
      <c r="D22" s="101">
        <f>D17+D14+D11+D7</f>
        <v>325.76</v>
      </c>
      <c r="E22" s="101">
        <f>E17+E14+E11+E7</f>
        <v>3461.46</v>
      </c>
    </row>
  </sheetData>
  <mergeCells count="6">
    <mergeCell ref="A3:E3"/>
    <mergeCell ref="A5:B5"/>
    <mergeCell ref="A22:B22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A3" sqref="A3:F3"/>
    </sheetView>
  </sheetViews>
  <sheetFormatPr defaultColWidth="6.875" defaultRowHeight="11.25" outlineLevelCol="5"/>
  <cols>
    <col min="1" max="1" width="28.125" style="62" customWidth="1"/>
    <col min="2" max="2" width="14.875" style="62" customWidth="1"/>
    <col min="3" max="3" width="30.375" style="62" customWidth="1"/>
    <col min="4" max="4" width="15.375" style="62" customWidth="1"/>
    <col min="5" max="6" width="17.125" style="62" customWidth="1"/>
    <col min="7" max="16384" width="6.875" style="62"/>
  </cols>
  <sheetData>
    <row r="1" ht="16.5" customHeight="1" spans="1:6">
      <c r="A1" s="64" t="s">
        <v>79</v>
      </c>
      <c r="B1" s="110"/>
      <c r="C1" s="110"/>
      <c r="D1" s="110"/>
      <c r="E1" s="110"/>
      <c r="F1" s="111"/>
    </row>
    <row r="2" ht="18.75" customHeight="1" spans="1:6">
      <c r="A2" s="112"/>
      <c r="B2" s="110"/>
      <c r="C2" s="110"/>
      <c r="D2" s="110"/>
      <c r="E2" s="110"/>
      <c r="F2" s="111"/>
    </row>
    <row r="3" ht="21" customHeight="1" spans="1:6">
      <c r="A3" s="78" t="s">
        <v>80</v>
      </c>
      <c r="B3" s="78"/>
      <c r="C3" s="78"/>
      <c r="D3" s="78"/>
      <c r="E3" s="78"/>
      <c r="F3" s="78"/>
    </row>
    <row r="4" ht="14.25" customHeight="1" spans="1:6">
      <c r="A4" s="113"/>
      <c r="B4" s="113"/>
      <c r="C4" s="113"/>
      <c r="D4" s="113"/>
      <c r="E4" s="113"/>
      <c r="F4" s="80" t="s">
        <v>2</v>
      </c>
    </row>
    <row r="5" ht="24" customHeight="1" spans="1:6">
      <c r="A5" s="127" t="s">
        <v>3</v>
      </c>
      <c r="B5" s="65"/>
      <c r="C5" s="127" t="s">
        <v>4</v>
      </c>
      <c r="D5" s="65"/>
      <c r="E5" s="65"/>
      <c r="F5" s="65"/>
    </row>
    <row r="6" ht="24" customHeight="1" spans="1:6">
      <c r="A6" s="127" t="s">
        <v>5</v>
      </c>
      <c r="B6" s="127" t="s">
        <v>6</v>
      </c>
      <c r="C6" s="65" t="s">
        <v>40</v>
      </c>
      <c r="D6" s="65" t="s">
        <v>6</v>
      </c>
      <c r="E6" s="65"/>
      <c r="F6" s="65"/>
    </row>
    <row r="7" ht="24" customHeight="1" spans="1:6">
      <c r="A7" s="65"/>
      <c r="B7" s="65"/>
      <c r="C7" s="65"/>
      <c r="D7" s="65" t="s">
        <v>81</v>
      </c>
      <c r="E7" s="65" t="s">
        <v>41</v>
      </c>
      <c r="F7" s="65" t="s">
        <v>82</v>
      </c>
    </row>
    <row r="8" ht="28.5" customHeight="1" spans="1:6">
      <c r="A8" s="69" t="s">
        <v>11</v>
      </c>
      <c r="B8" s="74">
        <v>3787.22</v>
      </c>
      <c r="C8" s="67" t="s">
        <v>12</v>
      </c>
      <c r="D8" s="101">
        <f>E8+F8</f>
        <v>0</v>
      </c>
      <c r="E8" s="67"/>
      <c r="F8" s="74"/>
    </row>
    <row r="9" ht="28.5" customHeight="1" spans="1:6">
      <c r="A9" s="69" t="s">
        <v>13</v>
      </c>
      <c r="B9" s="74"/>
      <c r="C9" s="67" t="s">
        <v>14</v>
      </c>
      <c r="D9" s="101">
        <f t="shared" ref="D9:D29" si="0">E9+F9</f>
        <v>0</v>
      </c>
      <c r="E9" s="67"/>
      <c r="F9" s="74"/>
    </row>
    <row r="10" ht="28.5" customHeight="1" spans="1:6">
      <c r="A10" s="69"/>
      <c r="B10" s="69"/>
      <c r="C10" s="67" t="s">
        <v>16</v>
      </c>
      <c r="D10" s="101">
        <f t="shared" si="0"/>
        <v>0</v>
      </c>
      <c r="E10" s="67"/>
      <c r="F10" s="74"/>
    </row>
    <row r="11" ht="28.5" customHeight="1" spans="1:6">
      <c r="A11" s="69"/>
      <c r="B11" s="69"/>
      <c r="C11" s="69" t="s">
        <v>18</v>
      </c>
      <c r="D11" s="101">
        <f t="shared" si="0"/>
        <v>0</v>
      </c>
      <c r="E11" s="69"/>
      <c r="F11" s="74"/>
    </row>
    <row r="12" ht="28.5" customHeight="1" spans="1:6">
      <c r="A12" s="69"/>
      <c r="B12" s="69"/>
      <c r="C12" s="67" t="s">
        <v>19</v>
      </c>
      <c r="D12" s="101">
        <f t="shared" si="0"/>
        <v>0</v>
      </c>
      <c r="E12" s="67"/>
      <c r="F12" s="74"/>
    </row>
    <row r="13" ht="28.5" customHeight="1" spans="1:6">
      <c r="A13" s="69"/>
      <c r="B13" s="69"/>
      <c r="C13" s="67" t="s">
        <v>20</v>
      </c>
      <c r="D13" s="101">
        <f t="shared" si="0"/>
        <v>0</v>
      </c>
      <c r="E13" s="67"/>
      <c r="F13" s="74"/>
    </row>
    <row r="14" ht="28.5" customHeight="1" spans="1:6">
      <c r="A14" s="69"/>
      <c r="B14" s="69"/>
      <c r="C14" s="69" t="s">
        <v>21</v>
      </c>
      <c r="D14" s="101">
        <f t="shared" si="0"/>
        <v>0</v>
      </c>
      <c r="E14" s="69"/>
      <c r="F14" s="69"/>
    </row>
    <row r="15" ht="28.5" customHeight="1" spans="1:6">
      <c r="A15" s="69"/>
      <c r="B15" s="69"/>
      <c r="C15" s="69" t="s">
        <v>22</v>
      </c>
      <c r="D15" s="101">
        <f t="shared" si="0"/>
        <v>41.75</v>
      </c>
      <c r="E15" s="114">
        <v>41.75</v>
      </c>
      <c r="F15" s="69"/>
    </row>
    <row r="16" ht="28.5" customHeight="1" spans="1:6">
      <c r="A16" s="69"/>
      <c r="B16" s="69"/>
      <c r="C16" s="67" t="s">
        <v>23</v>
      </c>
      <c r="D16" s="101">
        <f t="shared" si="0"/>
        <v>12.86</v>
      </c>
      <c r="E16" s="115">
        <v>12.86</v>
      </c>
      <c r="F16" s="69"/>
    </row>
    <row r="17" ht="28.5" customHeight="1" spans="1:6">
      <c r="A17" s="69"/>
      <c r="B17" s="69"/>
      <c r="C17" s="67" t="s">
        <v>24</v>
      </c>
      <c r="D17" s="101">
        <f t="shared" si="0"/>
        <v>0</v>
      </c>
      <c r="E17" s="116"/>
      <c r="F17" s="69"/>
    </row>
    <row r="18" ht="28.5" customHeight="1" spans="1:6">
      <c r="A18" s="69"/>
      <c r="B18" s="69"/>
      <c r="C18" s="69" t="s">
        <v>25</v>
      </c>
      <c r="D18" s="101">
        <f t="shared" si="0"/>
        <v>3708.86</v>
      </c>
      <c r="E18" s="114">
        <v>3708.86</v>
      </c>
      <c r="F18" s="69"/>
    </row>
    <row r="19" ht="28.5" customHeight="1" spans="1:6">
      <c r="A19" s="69"/>
      <c r="B19" s="69"/>
      <c r="C19" s="69" t="s">
        <v>26</v>
      </c>
      <c r="D19" s="101">
        <f t="shared" si="0"/>
        <v>0</v>
      </c>
      <c r="E19" s="69"/>
      <c r="F19" s="69"/>
    </row>
    <row r="20" ht="28.5" customHeight="1" spans="1:6">
      <c r="A20" s="69"/>
      <c r="B20" s="69"/>
      <c r="C20" s="69" t="s">
        <v>27</v>
      </c>
      <c r="D20" s="101">
        <f t="shared" si="0"/>
        <v>0</v>
      </c>
      <c r="E20" s="69"/>
      <c r="F20" s="69"/>
    </row>
    <row r="21" ht="28.5" customHeight="1" spans="1:6">
      <c r="A21" s="69"/>
      <c r="B21" s="69"/>
      <c r="C21" s="69" t="s">
        <v>28</v>
      </c>
      <c r="D21" s="101">
        <f t="shared" si="0"/>
        <v>0</v>
      </c>
      <c r="E21" s="69"/>
      <c r="F21" s="69"/>
    </row>
    <row r="22" ht="28.5" customHeight="1" spans="1:6">
      <c r="A22" s="69"/>
      <c r="B22" s="69"/>
      <c r="C22" s="69" t="s">
        <v>29</v>
      </c>
      <c r="D22" s="101">
        <f t="shared" si="0"/>
        <v>0</v>
      </c>
      <c r="E22" s="69"/>
      <c r="F22" s="69"/>
    </row>
    <row r="23" ht="28.5" customHeight="1" spans="1:6">
      <c r="A23" s="69"/>
      <c r="B23" s="69"/>
      <c r="C23" s="69" t="s">
        <v>30</v>
      </c>
      <c r="D23" s="101">
        <f t="shared" si="0"/>
        <v>0</v>
      </c>
      <c r="E23" s="69"/>
      <c r="F23" s="69"/>
    </row>
    <row r="24" ht="28.5" customHeight="1" spans="1:6">
      <c r="A24" s="69"/>
      <c r="B24" s="69"/>
      <c r="C24" s="69" t="s">
        <v>31</v>
      </c>
      <c r="D24" s="101">
        <f t="shared" si="0"/>
        <v>0</v>
      </c>
      <c r="E24" s="69"/>
      <c r="F24" s="69"/>
    </row>
    <row r="25" ht="28.5" customHeight="1" spans="1:6">
      <c r="A25" s="69"/>
      <c r="B25" s="69"/>
      <c r="C25" s="69" t="s">
        <v>32</v>
      </c>
      <c r="D25" s="101">
        <f t="shared" si="0"/>
        <v>23.75</v>
      </c>
      <c r="E25" s="69">
        <v>23.75</v>
      </c>
      <c r="F25" s="69"/>
    </row>
    <row r="26" ht="28.5" customHeight="1" spans="1:6">
      <c r="A26" s="69"/>
      <c r="B26" s="69"/>
      <c r="C26" s="69" t="s">
        <v>33</v>
      </c>
      <c r="D26" s="101">
        <f t="shared" si="0"/>
        <v>0</v>
      </c>
      <c r="E26" s="69"/>
      <c r="F26" s="69"/>
    </row>
    <row r="27" ht="28.5" customHeight="1" spans="1:6">
      <c r="A27" s="69"/>
      <c r="B27" s="69"/>
      <c r="C27" s="69" t="s">
        <v>34</v>
      </c>
      <c r="D27" s="101">
        <f t="shared" si="0"/>
        <v>0</v>
      </c>
      <c r="E27" s="69"/>
      <c r="F27" s="69"/>
    </row>
    <row r="28" ht="28.5" customHeight="1" spans="1:6">
      <c r="A28" s="69"/>
      <c r="B28" s="69"/>
      <c r="C28" s="69" t="s">
        <v>35</v>
      </c>
      <c r="D28" s="101">
        <f t="shared" si="0"/>
        <v>0</v>
      </c>
      <c r="E28" s="69"/>
      <c r="F28" s="69"/>
    </row>
    <row r="29" ht="28.5" customHeight="1" spans="1:6">
      <c r="A29" s="65" t="s">
        <v>36</v>
      </c>
      <c r="B29" s="74">
        <f>SUM(B8:B28)</f>
        <v>3787.22</v>
      </c>
      <c r="C29" s="65" t="s">
        <v>37</v>
      </c>
      <c r="D29" s="101">
        <f t="shared" si="0"/>
        <v>3787.22</v>
      </c>
      <c r="E29" s="82">
        <f>SUM(E8:E28)</f>
        <v>3787.22</v>
      </c>
      <c r="F29" s="69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showGridLines="0" showZeros="0" topLeftCell="A10" workbookViewId="0">
      <selection activeCell="E10" sqref="E10"/>
    </sheetView>
  </sheetViews>
  <sheetFormatPr defaultColWidth="6.875" defaultRowHeight="11.25"/>
  <cols>
    <col min="1" max="1" width="18.125" style="62" customWidth="1"/>
    <col min="2" max="2" width="13.25" style="62" customWidth="1"/>
    <col min="3" max="8" width="10" style="62" customWidth="1"/>
    <col min="9" max="11" width="10.875" style="62" customWidth="1"/>
    <col min="12" max="16384" width="6.875" style="62"/>
  </cols>
  <sheetData>
    <row r="1" ht="16.5" customHeight="1" spans="1:11">
      <c r="A1" s="46" t="s">
        <v>83</v>
      </c>
      <c r="B1" s="47"/>
      <c r="C1" s="47"/>
      <c r="D1" s="47"/>
      <c r="E1" s="47"/>
      <c r="F1" s="47"/>
      <c r="G1" s="47"/>
      <c r="H1" s="47"/>
      <c r="I1" s="72"/>
      <c r="J1" s="72"/>
      <c r="K1" s="72"/>
    </row>
    <row r="2" ht="16.5" customHeight="1" spans="1:11">
      <c r="A2" s="47"/>
      <c r="B2" s="47"/>
      <c r="C2" s="47"/>
      <c r="D2" s="47"/>
      <c r="E2" s="47"/>
      <c r="F2" s="47"/>
      <c r="G2" s="47"/>
      <c r="H2" s="47"/>
      <c r="I2" s="72"/>
      <c r="J2" s="72"/>
      <c r="K2" s="72"/>
    </row>
    <row r="3" ht="29.25" customHeight="1" spans="1:11">
      <c r="A3" s="63" t="s">
        <v>84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ht="26.25" customHeight="1" spans="1:11">
      <c r="A4" s="99"/>
      <c r="B4" s="99"/>
      <c r="C4" s="99"/>
      <c r="D4" s="99"/>
      <c r="E4" s="99"/>
      <c r="F4" s="99"/>
      <c r="G4" s="99"/>
      <c r="H4" s="99"/>
      <c r="I4" s="99"/>
      <c r="J4" s="73" t="s">
        <v>2</v>
      </c>
      <c r="K4" s="73"/>
    </row>
    <row r="5" ht="26.25" customHeight="1" spans="1:11">
      <c r="A5" s="65" t="s">
        <v>40</v>
      </c>
      <c r="B5" s="65"/>
      <c r="C5" s="65" t="s">
        <v>85</v>
      </c>
      <c r="D5" s="65"/>
      <c r="E5" s="65"/>
      <c r="F5" s="65" t="s">
        <v>86</v>
      </c>
      <c r="G5" s="65"/>
      <c r="H5" s="65"/>
      <c r="I5" s="65" t="s">
        <v>87</v>
      </c>
      <c r="J5" s="65"/>
      <c r="K5" s="65"/>
    </row>
    <row r="6" s="61" customFormat="1" ht="30.75" customHeight="1" spans="1:11">
      <c r="A6" s="65" t="s">
        <v>45</v>
      </c>
      <c r="B6" s="65" t="s">
        <v>46</v>
      </c>
      <c r="C6" s="65" t="s">
        <v>88</v>
      </c>
      <c r="D6" s="65" t="s">
        <v>76</v>
      </c>
      <c r="E6" s="65" t="s">
        <v>77</v>
      </c>
      <c r="F6" s="65" t="s">
        <v>88</v>
      </c>
      <c r="G6" s="65" t="s">
        <v>76</v>
      </c>
      <c r="H6" s="65" t="s">
        <v>77</v>
      </c>
      <c r="I6" s="65" t="s">
        <v>88</v>
      </c>
      <c r="J6" s="65" t="s">
        <v>76</v>
      </c>
      <c r="K6" s="65" t="s">
        <v>77</v>
      </c>
    </row>
    <row r="7" s="61" customFormat="1" ht="30.75" customHeight="1" spans="1:11">
      <c r="A7" s="66" t="s">
        <v>47</v>
      </c>
      <c r="B7" s="100" t="s">
        <v>48</v>
      </c>
      <c r="C7" s="101">
        <f t="shared" ref="C7:H7" si="0">C8</f>
        <v>21.35</v>
      </c>
      <c r="D7" s="101">
        <f t="shared" si="0"/>
        <v>21.35</v>
      </c>
      <c r="E7" s="101">
        <f t="shared" si="0"/>
        <v>0</v>
      </c>
      <c r="F7" s="101">
        <f t="shared" si="0"/>
        <v>41.75</v>
      </c>
      <c r="G7" s="101">
        <f t="shared" si="0"/>
        <v>41.75</v>
      </c>
      <c r="H7" s="101">
        <f t="shared" si="0"/>
        <v>0</v>
      </c>
      <c r="I7" s="102">
        <f>(F7-C7)/C7%</f>
        <v>95.5503512880562</v>
      </c>
      <c r="J7" s="102">
        <f>(G7-D7)/D7%</f>
        <v>95.5503512880562</v>
      </c>
      <c r="K7" s="69"/>
    </row>
    <row r="8" s="61" customFormat="1" ht="30.75" customHeight="1" spans="1:11">
      <c r="A8" s="66" t="s">
        <v>49</v>
      </c>
      <c r="B8" s="100" t="s">
        <v>50</v>
      </c>
      <c r="C8" s="101">
        <f>C10+C9</f>
        <v>21.35</v>
      </c>
      <c r="D8" s="101">
        <f>D10+D9</f>
        <v>21.35</v>
      </c>
      <c r="E8" s="101"/>
      <c r="F8" s="101">
        <f>F10+F9</f>
        <v>41.75</v>
      </c>
      <c r="G8" s="101">
        <f>G10+G9</f>
        <v>41.75</v>
      </c>
      <c r="H8" s="101">
        <f>H10+H9</f>
        <v>0</v>
      </c>
      <c r="I8" s="102">
        <f t="shared" ref="I8:I23" si="1">(F8-C8)/C8%</f>
        <v>95.5503512880562</v>
      </c>
      <c r="J8" s="102">
        <f t="shared" ref="J8:J23" si="2">(G8-D8)/D8%</f>
        <v>95.5503512880562</v>
      </c>
      <c r="K8" s="69"/>
    </row>
    <row r="9" s="61" customFormat="1" ht="30.75" customHeight="1" spans="1:11">
      <c r="A9" s="66" t="s">
        <v>51</v>
      </c>
      <c r="B9" s="100" t="s">
        <v>52</v>
      </c>
      <c r="C9" s="101">
        <f>D9+E9</f>
        <v>0</v>
      </c>
      <c r="D9" s="102"/>
      <c r="E9" s="101"/>
      <c r="F9" s="67">
        <f>G9+H9</f>
        <v>10.09</v>
      </c>
      <c r="G9" s="102">
        <v>10.09</v>
      </c>
      <c r="H9" s="67"/>
      <c r="I9" s="102"/>
      <c r="J9" s="102"/>
      <c r="K9" s="69"/>
    </row>
    <row r="10" s="61" customFormat="1" ht="48" customHeight="1" spans="1:11">
      <c r="A10" s="66" t="s">
        <v>53</v>
      </c>
      <c r="B10" s="100" t="s">
        <v>54</v>
      </c>
      <c r="C10" s="101">
        <f>D10+E10</f>
        <v>21.35</v>
      </c>
      <c r="D10" s="74">
        <v>21.35</v>
      </c>
      <c r="E10" s="74"/>
      <c r="F10" s="67">
        <f>G10+H10</f>
        <v>31.66</v>
      </c>
      <c r="G10" s="102">
        <v>31.66</v>
      </c>
      <c r="H10" s="67"/>
      <c r="I10" s="102">
        <f t="shared" si="1"/>
        <v>48.2903981264637</v>
      </c>
      <c r="J10" s="102">
        <f t="shared" si="2"/>
        <v>48.2903981264637</v>
      </c>
      <c r="K10" s="69"/>
    </row>
    <row r="11" s="61" customFormat="1" ht="30.75" customHeight="1" spans="1:11">
      <c r="A11" s="66" t="s">
        <v>55</v>
      </c>
      <c r="B11" s="100" t="s">
        <v>56</v>
      </c>
      <c r="C11" s="101">
        <f t="shared" ref="C11:H11" si="3">C12</f>
        <v>6.4</v>
      </c>
      <c r="D11" s="101">
        <f t="shared" si="3"/>
        <v>6.4</v>
      </c>
      <c r="E11" s="101">
        <f t="shared" si="3"/>
        <v>0</v>
      </c>
      <c r="F11" s="101">
        <f t="shared" si="3"/>
        <v>12.86</v>
      </c>
      <c r="G11" s="101">
        <f t="shared" si="3"/>
        <v>12.86</v>
      </c>
      <c r="H11" s="101">
        <f t="shared" si="3"/>
        <v>0</v>
      </c>
      <c r="I11" s="102">
        <f t="shared" si="1"/>
        <v>100.9375</v>
      </c>
      <c r="J11" s="102">
        <f t="shared" si="2"/>
        <v>100.9375</v>
      </c>
      <c r="K11" s="69"/>
    </row>
    <row r="12" s="61" customFormat="1" ht="30.75" customHeight="1" spans="1:11">
      <c r="A12" s="66" t="s">
        <v>57</v>
      </c>
      <c r="B12" s="100" t="s">
        <v>89</v>
      </c>
      <c r="C12" s="101">
        <f t="shared" ref="C12:H12" si="4">C13</f>
        <v>6.4</v>
      </c>
      <c r="D12" s="101">
        <f t="shared" si="4"/>
        <v>6.4</v>
      </c>
      <c r="E12" s="101">
        <f t="shared" si="4"/>
        <v>0</v>
      </c>
      <c r="F12" s="101">
        <f t="shared" si="4"/>
        <v>12.86</v>
      </c>
      <c r="G12" s="101">
        <f t="shared" si="4"/>
        <v>12.86</v>
      </c>
      <c r="H12" s="101">
        <f t="shared" si="4"/>
        <v>0</v>
      </c>
      <c r="I12" s="102">
        <f t="shared" si="1"/>
        <v>100.9375</v>
      </c>
      <c r="J12" s="102">
        <f t="shared" si="2"/>
        <v>100.9375</v>
      </c>
      <c r="K12" s="69"/>
    </row>
    <row r="13" s="61" customFormat="1" ht="30.75" customHeight="1" spans="1:11">
      <c r="A13" s="66" t="s">
        <v>59</v>
      </c>
      <c r="B13" s="100" t="s">
        <v>90</v>
      </c>
      <c r="C13" s="101">
        <f>D13+E13</f>
        <v>6.4</v>
      </c>
      <c r="D13" s="74">
        <v>6.4</v>
      </c>
      <c r="E13" s="74"/>
      <c r="F13" s="103">
        <f>G13+H13</f>
        <v>12.86</v>
      </c>
      <c r="G13" s="104">
        <v>12.86</v>
      </c>
      <c r="H13" s="103"/>
      <c r="I13" s="102">
        <f t="shared" si="1"/>
        <v>100.9375</v>
      </c>
      <c r="J13" s="102">
        <f t="shared" si="2"/>
        <v>100.9375</v>
      </c>
      <c r="K13" s="69"/>
    </row>
    <row r="14" s="61" customFormat="1" ht="30.75" customHeight="1" spans="1:11">
      <c r="A14" s="66" t="s">
        <v>61</v>
      </c>
      <c r="B14" s="100" t="s">
        <v>62</v>
      </c>
      <c r="C14" s="101">
        <f t="shared" ref="C14:H14" si="5">C15+C17</f>
        <v>3051.53</v>
      </c>
      <c r="D14" s="101">
        <f t="shared" si="5"/>
        <v>148.24</v>
      </c>
      <c r="E14" s="101">
        <f t="shared" si="5"/>
        <v>2903.29</v>
      </c>
      <c r="F14" s="101">
        <f t="shared" si="5"/>
        <v>3708.86</v>
      </c>
      <c r="G14" s="101">
        <f t="shared" si="5"/>
        <v>247.4</v>
      </c>
      <c r="H14" s="101">
        <f t="shared" si="5"/>
        <v>3461.46</v>
      </c>
      <c r="I14" s="102">
        <f t="shared" si="1"/>
        <v>21.5409974668445</v>
      </c>
      <c r="J14" s="102">
        <f t="shared" si="2"/>
        <v>66.8915272531031</v>
      </c>
      <c r="K14" s="83">
        <f>(H14-E14)/E14%</f>
        <v>19.2254304599265</v>
      </c>
    </row>
    <row r="15" s="61" customFormat="1" ht="30.75" customHeight="1" spans="1:11">
      <c r="A15" s="66" t="s">
        <v>91</v>
      </c>
      <c r="B15" s="100" t="s">
        <v>92</v>
      </c>
      <c r="C15" s="101">
        <f t="shared" ref="C15:H15" si="6">C16</f>
        <v>35.73</v>
      </c>
      <c r="D15" s="101">
        <f t="shared" si="6"/>
        <v>0</v>
      </c>
      <c r="E15" s="101">
        <f t="shared" si="6"/>
        <v>35.73</v>
      </c>
      <c r="F15" s="101">
        <f t="shared" si="6"/>
        <v>0</v>
      </c>
      <c r="G15" s="101">
        <f t="shared" si="6"/>
        <v>0</v>
      </c>
      <c r="H15" s="101">
        <f t="shared" si="6"/>
        <v>0</v>
      </c>
      <c r="I15" s="102">
        <f t="shared" si="1"/>
        <v>-100</v>
      </c>
      <c r="J15" s="102">
        <v>-100</v>
      </c>
      <c r="K15" s="83">
        <f t="shared" ref="K15:K23" si="7">(H15-E15)/E15%</f>
        <v>-100</v>
      </c>
    </row>
    <row r="16" s="61" customFormat="1" ht="30.75" customHeight="1" spans="1:11">
      <c r="A16" s="66" t="s">
        <v>93</v>
      </c>
      <c r="B16" s="100" t="s">
        <v>94</v>
      </c>
      <c r="C16" s="85">
        <v>35.73</v>
      </c>
      <c r="D16" s="69"/>
      <c r="E16" s="85">
        <v>35.73</v>
      </c>
      <c r="F16" s="103">
        <f>G16+H16</f>
        <v>0</v>
      </c>
      <c r="G16" s="103"/>
      <c r="H16" s="103"/>
      <c r="I16" s="102">
        <f t="shared" si="1"/>
        <v>-100</v>
      </c>
      <c r="J16" s="102">
        <v>-100</v>
      </c>
      <c r="K16" s="83">
        <f t="shared" si="7"/>
        <v>-100</v>
      </c>
    </row>
    <row r="17" customFormat="1" ht="30.75" customHeight="1" spans="1:11">
      <c r="A17" s="105" t="s">
        <v>63</v>
      </c>
      <c r="B17" s="106" t="s">
        <v>64</v>
      </c>
      <c r="C17" s="85">
        <f t="shared" ref="C17:H17" si="8">C18</f>
        <v>3015.8</v>
      </c>
      <c r="D17" s="85">
        <f t="shared" si="8"/>
        <v>148.24</v>
      </c>
      <c r="E17" s="85">
        <f t="shared" si="8"/>
        <v>2867.56</v>
      </c>
      <c r="F17" s="85">
        <f t="shared" si="8"/>
        <v>3708.86</v>
      </c>
      <c r="G17" s="85">
        <f t="shared" si="8"/>
        <v>247.4</v>
      </c>
      <c r="H17" s="85">
        <f t="shared" si="8"/>
        <v>3461.46</v>
      </c>
      <c r="I17" s="102">
        <f t="shared" si="1"/>
        <v>22.9809669076199</v>
      </c>
      <c r="J17" s="102">
        <f t="shared" si="2"/>
        <v>66.8915272531031</v>
      </c>
      <c r="K17" s="83">
        <f t="shared" si="7"/>
        <v>20.7109877387047</v>
      </c>
    </row>
    <row r="18" ht="30.75" customHeight="1" spans="1:11">
      <c r="A18" s="66" t="s">
        <v>65</v>
      </c>
      <c r="B18" s="107" t="s">
        <v>66</v>
      </c>
      <c r="C18" s="83">
        <f>D18+E18</f>
        <v>3015.8</v>
      </c>
      <c r="D18" s="69">
        <v>148.24</v>
      </c>
      <c r="E18" s="69">
        <v>2867.56</v>
      </c>
      <c r="F18" s="101">
        <f>G18+H18</f>
        <v>3708.86</v>
      </c>
      <c r="G18" s="101">
        <v>247.4</v>
      </c>
      <c r="H18" s="67">
        <v>3461.46</v>
      </c>
      <c r="I18" s="102">
        <f t="shared" si="1"/>
        <v>22.9809669076199</v>
      </c>
      <c r="J18" s="102">
        <f t="shared" si="2"/>
        <v>66.8915272531031</v>
      </c>
      <c r="K18" s="83">
        <f t="shared" si="7"/>
        <v>20.7109877387047</v>
      </c>
    </row>
    <row r="19" ht="30.75" customHeight="1" spans="1:11">
      <c r="A19" s="66" t="s">
        <v>67</v>
      </c>
      <c r="B19" s="107" t="s">
        <v>68</v>
      </c>
      <c r="C19" s="101">
        <f t="shared" ref="C19:H19" si="9">C20</f>
        <v>8.54</v>
      </c>
      <c r="D19" s="101">
        <f t="shared" si="9"/>
        <v>8.54</v>
      </c>
      <c r="E19" s="101">
        <f t="shared" si="9"/>
        <v>0</v>
      </c>
      <c r="F19" s="101">
        <f t="shared" si="9"/>
        <v>23.75</v>
      </c>
      <c r="G19" s="101">
        <f t="shared" si="9"/>
        <v>23.75</v>
      </c>
      <c r="H19" s="101">
        <f t="shared" si="9"/>
        <v>0</v>
      </c>
      <c r="I19" s="102">
        <f t="shared" si="1"/>
        <v>178.103044496487</v>
      </c>
      <c r="J19" s="102">
        <f t="shared" si="2"/>
        <v>178.103044496487</v>
      </c>
      <c r="K19" s="83"/>
    </row>
    <row r="20" ht="30.75" customHeight="1" spans="1:11">
      <c r="A20" s="66" t="s">
        <v>69</v>
      </c>
      <c r="B20" s="107" t="s">
        <v>70</v>
      </c>
      <c r="C20" s="101">
        <f t="shared" ref="C20:H20" si="10">C21</f>
        <v>8.54</v>
      </c>
      <c r="D20" s="101">
        <f t="shared" si="10"/>
        <v>8.54</v>
      </c>
      <c r="E20" s="101">
        <f t="shared" si="10"/>
        <v>0</v>
      </c>
      <c r="F20" s="101">
        <f t="shared" si="10"/>
        <v>23.75</v>
      </c>
      <c r="G20" s="101">
        <f t="shared" si="10"/>
        <v>23.75</v>
      </c>
      <c r="H20" s="101">
        <f t="shared" si="10"/>
        <v>0</v>
      </c>
      <c r="I20" s="102">
        <f t="shared" si="1"/>
        <v>178.103044496487</v>
      </c>
      <c r="J20" s="102">
        <f t="shared" si="2"/>
        <v>178.103044496487</v>
      </c>
      <c r="K20" s="83"/>
    </row>
    <row r="21" ht="30.75" customHeight="1" spans="1:11">
      <c r="A21" s="66" t="s">
        <v>71</v>
      </c>
      <c r="B21" s="107" t="s">
        <v>72</v>
      </c>
      <c r="C21" s="101">
        <f>D21+E21</f>
        <v>8.54</v>
      </c>
      <c r="D21" s="101">
        <v>8.54</v>
      </c>
      <c r="E21" s="69"/>
      <c r="F21" s="101">
        <f>G21+H21</f>
        <v>23.75</v>
      </c>
      <c r="G21" s="101">
        <v>23.75</v>
      </c>
      <c r="H21" s="67"/>
      <c r="I21" s="102">
        <f t="shared" si="1"/>
        <v>178.103044496487</v>
      </c>
      <c r="J21" s="102">
        <f t="shared" si="2"/>
        <v>178.103044496487</v>
      </c>
      <c r="K21" s="83"/>
    </row>
    <row r="22" ht="30.75" customHeight="1" spans="1:11">
      <c r="A22" s="67" t="s">
        <v>78</v>
      </c>
      <c r="B22" s="67"/>
      <c r="C22" s="67"/>
      <c r="D22" s="67"/>
      <c r="E22" s="67"/>
      <c r="F22" s="67"/>
      <c r="G22" s="67"/>
      <c r="H22" s="67"/>
      <c r="I22" s="102"/>
      <c r="J22" s="102"/>
      <c r="K22" s="83"/>
    </row>
    <row r="23" ht="30.75" customHeight="1" spans="1:11">
      <c r="A23" s="108" t="s">
        <v>95</v>
      </c>
      <c r="B23" s="109"/>
      <c r="C23" s="101">
        <f t="shared" ref="C23:H23" si="11">C7+C11+C14+C19</f>
        <v>3087.82</v>
      </c>
      <c r="D23" s="101">
        <f t="shared" si="11"/>
        <v>184.53</v>
      </c>
      <c r="E23" s="101">
        <f t="shared" si="11"/>
        <v>2903.29</v>
      </c>
      <c r="F23" s="101">
        <f t="shared" si="11"/>
        <v>3787.22</v>
      </c>
      <c r="G23" s="101">
        <f t="shared" si="11"/>
        <v>325.76</v>
      </c>
      <c r="H23" s="101">
        <f t="shared" si="11"/>
        <v>3461.46</v>
      </c>
      <c r="I23" s="102">
        <f t="shared" si="1"/>
        <v>22.6502840191462</v>
      </c>
      <c r="J23" s="102">
        <f t="shared" si="2"/>
        <v>76.5349807619357</v>
      </c>
      <c r="K23" s="83">
        <f t="shared" si="7"/>
        <v>19.2254304599265</v>
      </c>
    </row>
  </sheetData>
  <mergeCells count="7">
    <mergeCell ref="A3:K3"/>
    <mergeCell ref="J4:K4"/>
    <mergeCell ref="A5:B5"/>
    <mergeCell ref="C5:E5"/>
    <mergeCell ref="F5:H5"/>
    <mergeCell ref="I5:K5"/>
    <mergeCell ref="A23:B23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" workbookViewId="0">
      <selection activeCell="B27" sqref="B2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0" t="s">
        <v>96</v>
      </c>
      <c r="B1" s="91"/>
      <c r="C1" s="91"/>
    </row>
    <row r="2" ht="44.25" customHeight="1" spans="1:5">
      <c r="A2" s="92" t="s">
        <v>97</v>
      </c>
      <c r="B2" s="92"/>
      <c r="C2" s="92"/>
      <c r="D2" s="93"/>
      <c r="E2" s="93"/>
    </row>
    <row r="3" ht="20.25" customHeight="1" spans="3:3">
      <c r="C3" s="94" t="s">
        <v>2</v>
      </c>
    </row>
    <row r="4" ht="22.5" customHeight="1" spans="1:3">
      <c r="A4" s="95" t="s">
        <v>98</v>
      </c>
      <c r="B4" s="95" t="s">
        <v>6</v>
      </c>
      <c r="C4" s="95" t="s">
        <v>99</v>
      </c>
    </row>
    <row r="5" ht="22.5" customHeight="1" spans="1:3">
      <c r="A5" s="96" t="s">
        <v>100</v>
      </c>
      <c r="B5" s="96">
        <f>B6+B7+B8+B9+B10+B11+B12+B13+B14+B15+B16</f>
        <v>296.94</v>
      </c>
      <c r="C5" s="96"/>
    </row>
    <row r="6" ht="22.5" customHeight="1" spans="1:3">
      <c r="A6" s="96" t="s">
        <v>101</v>
      </c>
      <c r="B6" s="96">
        <v>115.37</v>
      </c>
      <c r="C6" s="96"/>
    </row>
    <row r="7" ht="22.5" customHeight="1" spans="1:3">
      <c r="A7" s="96" t="s">
        <v>102</v>
      </c>
      <c r="B7" s="96">
        <v>15.48</v>
      </c>
      <c r="C7" s="96"/>
    </row>
    <row r="8" ht="22.5" customHeight="1" spans="1:3">
      <c r="A8" s="96" t="s">
        <v>103</v>
      </c>
      <c r="B8" s="96">
        <v>9.61</v>
      </c>
      <c r="C8" s="96"/>
    </row>
    <row r="9" ht="22.5" customHeight="1" spans="1:3">
      <c r="A9" s="96" t="s">
        <v>104</v>
      </c>
      <c r="B9" s="96">
        <v>69.4</v>
      </c>
      <c r="C9" s="96"/>
    </row>
    <row r="10" ht="22.5" customHeight="1" spans="1:3">
      <c r="A10" s="96" t="s">
        <v>105</v>
      </c>
      <c r="B10" s="96">
        <v>31.66</v>
      </c>
      <c r="C10" s="96"/>
    </row>
    <row r="11" ht="22.5" customHeight="1" spans="1:3">
      <c r="A11" s="96" t="s">
        <v>106</v>
      </c>
      <c r="B11" s="96"/>
      <c r="C11" s="96"/>
    </row>
    <row r="12" ht="22.5" customHeight="1" spans="1:3">
      <c r="A12" s="96" t="s">
        <v>107</v>
      </c>
      <c r="B12" s="96">
        <v>12.86</v>
      </c>
      <c r="C12" s="96"/>
    </row>
    <row r="13" ht="22.5" customHeight="1" spans="1:3">
      <c r="A13" s="96" t="s">
        <v>108</v>
      </c>
      <c r="B13" s="96"/>
      <c r="C13" s="96"/>
    </row>
    <row r="14" ht="22.5" customHeight="1" spans="1:3">
      <c r="A14" s="96" t="s">
        <v>109</v>
      </c>
      <c r="B14" s="96">
        <v>0.24</v>
      </c>
      <c r="C14" s="96"/>
    </row>
    <row r="15" ht="22.5" customHeight="1" spans="1:3">
      <c r="A15" s="96" t="s">
        <v>72</v>
      </c>
      <c r="B15" s="96">
        <v>23.75</v>
      </c>
      <c r="C15" s="96"/>
    </row>
    <row r="16" ht="22.5" customHeight="1" spans="1:3">
      <c r="A16" s="96" t="s">
        <v>110</v>
      </c>
      <c r="B16" s="96">
        <v>18.57</v>
      </c>
      <c r="C16" s="96"/>
    </row>
    <row r="17" ht="22.5" customHeight="1" spans="1:3">
      <c r="A17" s="96" t="s">
        <v>111</v>
      </c>
      <c r="B17" s="96">
        <f>B18+B19+B20+B21+B22+B23+B24+B25+B26+B27+B28+B29+B30+B31+B32+B33+B34+B35+B36+B37+B38+B39+B40+B41+B42+B43+B44</f>
        <v>18.74</v>
      </c>
      <c r="C17" s="96"/>
    </row>
    <row r="18" ht="22.5" customHeight="1" spans="1:3">
      <c r="A18" s="96" t="s">
        <v>112</v>
      </c>
      <c r="B18" s="97">
        <v>2.2</v>
      </c>
      <c r="C18" s="96"/>
    </row>
    <row r="19" ht="22.5" customHeight="1" spans="1:3">
      <c r="A19" s="96" t="s">
        <v>113</v>
      </c>
      <c r="B19" s="97">
        <v>0.8</v>
      </c>
      <c r="C19" s="96"/>
    </row>
    <row r="20" ht="22.5" customHeight="1" spans="1:3">
      <c r="A20" s="96" t="s">
        <v>114</v>
      </c>
      <c r="B20" s="96"/>
      <c r="C20" s="96"/>
    </row>
    <row r="21" ht="22.5" customHeight="1" spans="1:3">
      <c r="A21" s="96" t="s">
        <v>115</v>
      </c>
      <c r="B21" s="96"/>
      <c r="C21" s="96"/>
    </row>
    <row r="22" ht="22.5" customHeight="1" spans="1:3">
      <c r="A22" s="96" t="s">
        <v>116</v>
      </c>
      <c r="B22" s="96"/>
      <c r="C22" s="96"/>
    </row>
    <row r="23" ht="22.5" customHeight="1" spans="1:3">
      <c r="A23" s="96" t="s">
        <v>117</v>
      </c>
      <c r="B23" s="96"/>
      <c r="C23" s="96"/>
    </row>
    <row r="24" ht="22.5" customHeight="1" spans="1:3">
      <c r="A24" s="96" t="s">
        <v>118</v>
      </c>
      <c r="B24" s="96">
        <v>0.95</v>
      </c>
      <c r="C24" s="96"/>
    </row>
    <row r="25" ht="22.5" customHeight="1" spans="1:3">
      <c r="A25" s="96" t="s">
        <v>119</v>
      </c>
      <c r="B25" s="96"/>
      <c r="C25" s="96"/>
    </row>
    <row r="26" ht="22.5" customHeight="1" spans="1:3">
      <c r="A26" s="96" t="s">
        <v>120</v>
      </c>
      <c r="B26" s="96"/>
      <c r="C26" s="96"/>
    </row>
    <row r="27" ht="22.5" customHeight="1" spans="1:3">
      <c r="A27" s="96" t="s">
        <v>121</v>
      </c>
      <c r="B27" s="97">
        <v>0.8</v>
      </c>
      <c r="C27" s="96"/>
    </row>
    <row r="28" ht="22.5" customHeight="1" spans="1:3">
      <c r="A28" s="96" t="s">
        <v>122</v>
      </c>
      <c r="B28" s="96"/>
      <c r="C28" s="96"/>
    </row>
    <row r="29" ht="22.5" customHeight="1" spans="1:3">
      <c r="A29" s="96" t="s">
        <v>123</v>
      </c>
      <c r="B29" s="96">
        <v>1.15</v>
      </c>
      <c r="C29" s="96"/>
    </row>
    <row r="30" ht="22.5" customHeight="1" spans="1:3">
      <c r="A30" s="96" t="s">
        <v>124</v>
      </c>
      <c r="B30" s="96"/>
      <c r="C30" s="96"/>
    </row>
    <row r="31" ht="22.5" customHeight="1" spans="1:3">
      <c r="A31" s="96" t="s">
        <v>125</v>
      </c>
      <c r="B31" s="96"/>
      <c r="C31" s="96"/>
    </row>
    <row r="32" ht="22.5" customHeight="1" spans="1:3">
      <c r="A32" s="96" t="s">
        <v>126</v>
      </c>
      <c r="B32" s="96"/>
      <c r="C32" s="96"/>
    </row>
    <row r="33" ht="22.5" customHeight="1" spans="1:3">
      <c r="A33" s="96" t="s">
        <v>127</v>
      </c>
      <c r="B33" s="96"/>
      <c r="C33" s="96"/>
    </row>
    <row r="34" ht="22.5" customHeight="1" spans="1:3">
      <c r="A34" s="96" t="s">
        <v>128</v>
      </c>
      <c r="B34" s="96"/>
      <c r="C34" s="96"/>
    </row>
    <row r="35" ht="22.5" customHeight="1" spans="1:3">
      <c r="A35" s="96" t="s">
        <v>129</v>
      </c>
      <c r="B35" s="96"/>
      <c r="C35" s="96"/>
    </row>
    <row r="36" ht="22.5" customHeight="1" spans="1:3">
      <c r="A36" s="96" t="s">
        <v>130</v>
      </c>
      <c r="B36" s="96"/>
      <c r="C36" s="96"/>
    </row>
    <row r="37" ht="22.5" customHeight="1" spans="1:3">
      <c r="A37" s="96" t="s">
        <v>131</v>
      </c>
      <c r="B37" s="97">
        <v>0.6</v>
      </c>
      <c r="C37" s="96"/>
    </row>
    <row r="38" ht="22.5" customHeight="1" spans="1:3">
      <c r="A38" s="96" t="s">
        <v>132</v>
      </c>
      <c r="B38" s="96"/>
      <c r="C38" s="96"/>
    </row>
    <row r="39" ht="22.5" customHeight="1" spans="1:3">
      <c r="A39" s="96" t="s">
        <v>133</v>
      </c>
      <c r="B39" s="96"/>
      <c r="C39" s="96"/>
    </row>
    <row r="40" ht="22.5" customHeight="1" spans="1:3">
      <c r="A40" s="96" t="s">
        <v>134</v>
      </c>
      <c r="B40" s="96">
        <v>4.04</v>
      </c>
      <c r="C40" s="96"/>
    </row>
    <row r="41" ht="22.5" customHeight="1" spans="1:3">
      <c r="A41" s="96" t="s">
        <v>135</v>
      </c>
      <c r="B41" s="97">
        <v>7.2</v>
      </c>
      <c r="C41" s="96"/>
    </row>
    <row r="42" ht="22.5" customHeight="1" spans="1:3">
      <c r="A42" s="96" t="s">
        <v>136</v>
      </c>
      <c r="B42" s="96"/>
      <c r="C42" s="96"/>
    </row>
    <row r="43" ht="22.5" customHeight="1" spans="1:3">
      <c r="A43" s="96" t="s">
        <v>137</v>
      </c>
      <c r="B43" s="96"/>
      <c r="C43" s="96"/>
    </row>
    <row r="44" ht="22.5" customHeight="1" spans="1:3">
      <c r="A44" s="98" t="s">
        <v>138</v>
      </c>
      <c r="B44" s="97">
        <v>1</v>
      </c>
      <c r="C44" s="96"/>
    </row>
    <row r="45" ht="22.5" customHeight="1" spans="1:3">
      <c r="A45" s="96" t="s">
        <v>139</v>
      </c>
      <c r="B45" s="96">
        <f>B46+B47+B48+B49+B50+B51+B52+B53+B54+B55+B56</f>
        <v>10.08</v>
      </c>
      <c r="C45" s="96"/>
    </row>
    <row r="46" ht="22.5" customHeight="1" spans="1:3">
      <c r="A46" s="96" t="s">
        <v>140</v>
      </c>
      <c r="B46" s="96"/>
      <c r="C46" s="96"/>
    </row>
    <row r="47" ht="22.5" customHeight="1" spans="1:3">
      <c r="A47" s="96" t="s">
        <v>141</v>
      </c>
      <c r="B47" s="96">
        <v>7.44</v>
      </c>
      <c r="C47" s="96"/>
    </row>
    <row r="48" ht="22.5" customHeight="1" spans="1:3">
      <c r="A48" s="96" t="s">
        <v>142</v>
      </c>
      <c r="B48" s="96"/>
      <c r="C48" s="96"/>
    </row>
    <row r="49" ht="22.5" customHeight="1" spans="1:3">
      <c r="A49" s="96" t="s">
        <v>143</v>
      </c>
      <c r="B49" s="96"/>
      <c r="C49" s="96"/>
    </row>
    <row r="50" ht="22.5" customHeight="1" spans="1:3">
      <c r="A50" s="96" t="s">
        <v>144</v>
      </c>
      <c r="B50" s="96">
        <v>2.64</v>
      </c>
      <c r="C50" s="96"/>
    </row>
    <row r="51" ht="22.5" customHeight="1" spans="1:3">
      <c r="A51" s="96" t="s">
        <v>145</v>
      </c>
      <c r="B51" s="96"/>
      <c r="C51" s="96"/>
    </row>
    <row r="52" ht="22.5" customHeight="1" spans="1:3">
      <c r="A52" s="96" t="s">
        <v>146</v>
      </c>
      <c r="B52" s="96"/>
      <c r="C52" s="96"/>
    </row>
    <row r="53" ht="22.5" customHeight="1" spans="1:3">
      <c r="A53" s="96" t="s">
        <v>147</v>
      </c>
      <c r="B53" s="96"/>
      <c r="C53" s="96"/>
    </row>
    <row r="54" ht="22.5" customHeight="1" spans="1:3">
      <c r="A54" s="96" t="s">
        <v>148</v>
      </c>
      <c r="B54" s="96"/>
      <c r="C54" s="96"/>
    </row>
    <row r="55" ht="22.5" customHeight="1" spans="1:3">
      <c r="A55" s="96" t="s">
        <v>149</v>
      </c>
      <c r="B55" s="96"/>
      <c r="C55" s="96"/>
    </row>
    <row r="56" ht="22.5" customHeight="1" spans="1:3">
      <c r="A56" s="96" t="s">
        <v>150</v>
      </c>
      <c r="B56" s="96"/>
      <c r="C56" s="96"/>
    </row>
    <row r="57" ht="22.5" customHeight="1" spans="1:3">
      <c r="A57" s="95" t="s">
        <v>95</v>
      </c>
      <c r="B57" s="96">
        <f>B45+B17+B5</f>
        <v>325.76</v>
      </c>
      <c r="C57" s="96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10" sqref="B10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4" t="s">
        <v>151</v>
      </c>
    </row>
    <row r="2" ht="19.5" customHeight="1" spans="1:2">
      <c r="A2" s="76"/>
      <c r="B2" s="77"/>
    </row>
    <row r="3" ht="30" customHeight="1" spans="1:2">
      <c r="A3" s="78" t="s">
        <v>152</v>
      </c>
      <c r="B3" s="78"/>
    </row>
    <row r="4" ht="16.5" customHeight="1" spans="1:2">
      <c r="A4" s="79"/>
      <c r="B4" s="80" t="s">
        <v>2</v>
      </c>
    </row>
    <row r="5" ht="38.25" customHeight="1" spans="1:2">
      <c r="A5" s="81" t="s">
        <v>5</v>
      </c>
      <c r="B5" s="81" t="s">
        <v>86</v>
      </c>
    </row>
    <row r="6" ht="38.25" customHeight="1" spans="1:2">
      <c r="A6" s="82" t="s">
        <v>153</v>
      </c>
      <c r="B6" s="83">
        <f>B7+B8+B9</f>
        <v>7.2</v>
      </c>
    </row>
    <row r="7" ht="38.25" customHeight="1" spans="1:2">
      <c r="A7" s="69" t="s">
        <v>154</v>
      </c>
      <c r="B7" s="69"/>
    </row>
    <row r="8" ht="38.25" customHeight="1" spans="1:2">
      <c r="A8" s="69" t="s">
        <v>155</v>
      </c>
      <c r="B8" s="69"/>
    </row>
    <row r="9" ht="38.25" customHeight="1" spans="1:2">
      <c r="A9" s="84" t="s">
        <v>156</v>
      </c>
      <c r="B9" s="85">
        <f>B10+B11</f>
        <v>7.2</v>
      </c>
    </row>
    <row r="10" ht="38.25" customHeight="1" spans="1:2">
      <c r="A10" s="86" t="s">
        <v>157</v>
      </c>
      <c r="B10" s="85">
        <v>7.2</v>
      </c>
    </row>
    <row r="11" ht="38.25" customHeight="1" spans="1:2">
      <c r="A11" s="87" t="s">
        <v>158</v>
      </c>
      <c r="B11" s="88"/>
    </row>
    <row r="12" ht="91.5" customHeight="1" spans="1:2">
      <c r="A12" s="89" t="s">
        <v>159</v>
      </c>
      <c r="B12" s="89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N15" sqref="N15"/>
    </sheetView>
  </sheetViews>
  <sheetFormatPr defaultColWidth="6.875" defaultRowHeight="11.25"/>
  <cols>
    <col min="1" max="1" width="18.125" style="62" customWidth="1"/>
    <col min="2" max="2" width="15.375" style="62" customWidth="1"/>
    <col min="3" max="11" width="9.875" style="62" customWidth="1"/>
    <col min="12" max="16384" width="6.875" style="62"/>
  </cols>
  <sheetData>
    <row r="1" ht="16.5" customHeight="1" spans="1:11">
      <c r="A1" s="46" t="s">
        <v>160</v>
      </c>
      <c r="B1" s="47"/>
      <c r="C1" s="47"/>
      <c r="D1" s="47"/>
      <c r="E1" s="47"/>
      <c r="F1" s="47"/>
      <c r="G1" s="47"/>
      <c r="H1" s="47"/>
      <c r="I1" s="47"/>
      <c r="J1" s="72"/>
      <c r="K1" s="72"/>
    </row>
    <row r="2" ht="16.5" customHeight="1" spans="1:11">
      <c r="A2" s="47"/>
      <c r="B2" s="47"/>
      <c r="C2" s="47"/>
      <c r="D2" s="47"/>
      <c r="E2" s="47"/>
      <c r="F2" s="47"/>
      <c r="G2" s="47"/>
      <c r="H2" s="47"/>
      <c r="I2" s="47"/>
      <c r="J2" s="72"/>
      <c r="K2" s="72"/>
    </row>
    <row r="3" ht="29.25" customHeight="1" spans="1:11">
      <c r="A3" s="63" t="s">
        <v>161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ht="26.25" customHeight="1" spans="1:11">
      <c r="A4" s="64"/>
      <c r="B4" s="64"/>
      <c r="C4" s="64"/>
      <c r="D4" s="64"/>
      <c r="E4" s="64"/>
      <c r="F4" s="64"/>
      <c r="G4" s="64"/>
      <c r="H4" s="64"/>
      <c r="I4" s="64"/>
      <c r="J4" s="73" t="s">
        <v>2</v>
      </c>
      <c r="K4" s="73"/>
    </row>
    <row r="5" ht="26.25" customHeight="1" spans="1:11">
      <c r="A5" s="65" t="s">
        <v>40</v>
      </c>
      <c r="B5" s="65"/>
      <c r="C5" s="65" t="s">
        <v>85</v>
      </c>
      <c r="D5" s="65"/>
      <c r="E5" s="65"/>
      <c r="F5" s="65" t="s">
        <v>86</v>
      </c>
      <c r="G5" s="65"/>
      <c r="H5" s="65"/>
      <c r="I5" s="65" t="s">
        <v>162</v>
      </c>
      <c r="J5" s="65"/>
      <c r="K5" s="65"/>
    </row>
    <row r="6" s="61" customFormat="1" ht="27.75" customHeight="1" spans="1:11">
      <c r="A6" s="65" t="s">
        <v>45</v>
      </c>
      <c r="B6" s="65" t="s">
        <v>46</v>
      </c>
      <c r="C6" s="65" t="s">
        <v>88</v>
      </c>
      <c r="D6" s="65" t="s">
        <v>76</v>
      </c>
      <c r="E6" s="65" t="s">
        <v>77</v>
      </c>
      <c r="F6" s="65" t="s">
        <v>88</v>
      </c>
      <c r="G6" s="65" t="s">
        <v>76</v>
      </c>
      <c r="H6" s="65" t="s">
        <v>77</v>
      </c>
      <c r="I6" s="65" t="s">
        <v>88</v>
      </c>
      <c r="J6" s="65" t="s">
        <v>76</v>
      </c>
      <c r="K6" s="65" t="s">
        <v>77</v>
      </c>
    </row>
    <row r="7" s="61" customFormat="1" ht="30" customHeight="1" spans="1:11">
      <c r="A7" s="66" t="s">
        <v>163</v>
      </c>
      <c r="B7" s="67"/>
      <c r="C7" s="67"/>
      <c r="D7" s="67"/>
      <c r="E7" s="67"/>
      <c r="F7" s="67"/>
      <c r="G7" s="67"/>
      <c r="H7" s="67"/>
      <c r="I7" s="67"/>
      <c r="J7" s="74"/>
      <c r="K7" s="74"/>
    </row>
    <row r="8" s="61" customFormat="1" ht="30" customHeight="1" spans="1:11">
      <c r="A8" s="66" t="s">
        <v>164</v>
      </c>
      <c r="B8" s="67"/>
      <c r="C8" s="67"/>
      <c r="D8" s="67"/>
      <c r="E8" s="67"/>
      <c r="F8" s="67"/>
      <c r="G8" s="67"/>
      <c r="H8" s="67"/>
      <c r="I8" s="67"/>
      <c r="J8" s="74"/>
      <c r="K8" s="74"/>
    </row>
    <row r="9" s="61" customFormat="1" ht="30" customHeight="1" spans="1:11">
      <c r="A9" s="66" t="s">
        <v>165</v>
      </c>
      <c r="B9" s="67"/>
      <c r="C9" s="67"/>
      <c r="D9" s="67"/>
      <c r="E9" s="67"/>
      <c r="F9" s="67"/>
      <c r="G9" s="67"/>
      <c r="H9" s="67"/>
      <c r="I9" s="67"/>
      <c r="J9" s="74"/>
      <c r="K9" s="74"/>
    </row>
    <row r="10" s="61" customFormat="1" ht="30" customHeight="1" spans="1:11">
      <c r="A10" s="66" t="s">
        <v>78</v>
      </c>
      <c r="B10" s="67"/>
      <c r="C10" s="67"/>
      <c r="D10" s="67"/>
      <c r="E10" s="67"/>
      <c r="F10" s="67"/>
      <c r="G10" s="67"/>
      <c r="H10" s="67"/>
      <c r="I10" s="67"/>
      <c r="J10" s="74"/>
      <c r="K10" s="74"/>
    </row>
    <row r="11" customFormat="1" ht="30" customHeight="1" spans="1:11">
      <c r="A11" s="66" t="s">
        <v>78</v>
      </c>
      <c r="B11" s="68"/>
      <c r="C11" s="68"/>
      <c r="D11" s="68"/>
      <c r="E11" s="68"/>
      <c r="F11" s="68"/>
      <c r="G11" s="68"/>
      <c r="H11" s="68"/>
      <c r="I11" s="68"/>
      <c r="J11" s="75"/>
      <c r="K11" s="75"/>
    </row>
    <row r="12" customFormat="1" ht="30" customHeight="1" spans="1:11">
      <c r="A12" s="66" t="s">
        <v>78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</row>
    <row r="13" customFormat="1" ht="30" customHeight="1" spans="1:11">
      <c r="A13" s="66" t="s">
        <v>78</v>
      </c>
      <c r="B13" s="67"/>
      <c r="C13" s="67"/>
      <c r="D13" s="67"/>
      <c r="E13" s="67"/>
      <c r="F13" s="67"/>
      <c r="G13" s="67"/>
      <c r="H13" s="67"/>
      <c r="I13" s="67"/>
      <c r="J13" s="69"/>
      <c r="K13" s="69"/>
    </row>
    <row r="14" ht="30" customHeight="1" spans="1:11">
      <c r="A14" s="66" t="s">
        <v>78</v>
      </c>
      <c r="B14" s="69"/>
      <c r="C14" s="69"/>
      <c r="D14" s="69"/>
      <c r="E14" s="69"/>
      <c r="F14" s="69"/>
      <c r="G14" s="69"/>
      <c r="H14" s="69"/>
      <c r="I14" s="67"/>
      <c r="J14" s="69"/>
      <c r="K14" s="69"/>
    </row>
    <row r="15" ht="30" customHeight="1" spans="1:11">
      <c r="A15" s="66" t="s">
        <v>78</v>
      </c>
      <c r="B15" s="67"/>
      <c r="C15" s="67"/>
      <c r="D15" s="67"/>
      <c r="E15" s="67"/>
      <c r="F15" s="67"/>
      <c r="G15" s="67"/>
      <c r="H15" s="67"/>
      <c r="I15" s="67"/>
      <c r="J15" s="69"/>
      <c r="K15" s="69"/>
    </row>
    <row r="16" ht="30" customHeight="1" spans="1:11">
      <c r="A16" s="66" t="s">
        <v>78</v>
      </c>
      <c r="B16" s="67"/>
      <c r="C16" s="67"/>
      <c r="D16" s="67"/>
      <c r="E16" s="67"/>
      <c r="F16" s="67"/>
      <c r="G16" s="67"/>
      <c r="H16" s="67"/>
      <c r="I16" s="67"/>
      <c r="J16" s="69"/>
      <c r="K16" s="69"/>
    </row>
    <row r="17" ht="30" customHeight="1" spans="1:11">
      <c r="A17" s="70" t="s">
        <v>73</v>
      </c>
      <c r="B17" s="71"/>
      <c r="C17" s="67"/>
      <c r="D17" s="67"/>
      <c r="E17" s="67"/>
      <c r="F17" s="67"/>
      <c r="G17" s="67"/>
      <c r="H17" s="67"/>
      <c r="I17" s="67"/>
      <c r="J17" s="69"/>
      <c r="K17" s="69" t="s">
        <v>166</v>
      </c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B6" sqref="B6:B9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6" t="s">
        <v>167</v>
      </c>
      <c r="B1" s="47"/>
      <c r="C1" s="47"/>
      <c r="D1" s="47"/>
      <c r="E1" s="47"/>
      <c r="F1" s="47"/>
    </row>
    <row r="2" ht="22.5" spans="1:8">
      <c r="A2" s="48" t="s">
        <v>168</v>
      </c>
      <c r="B2" s="48"/>
      <c r="C2" s="48"/>
      <c r="D2" s="48"/>
      <c r="E2" s="48"/>
      <c r="F2" s="48"/>
      <c r="G2" s="48"/>
      <c r="H2" s="48"/>
    </row>
    <row r="3" ht="20.25" customHeight="1" spans="1:8">
      <c r="A3" s="49"/>
      <c r="B3" s="50"/>
      <c r="C3" s="50"/>
      <c r="D3" s="50"/>
      <c r="E3" s="50"/>
      <c r="F3" s="50"/>
      <c r="G3" s="51" t="s">
        <v>2</v>
      </c>
      <c r="H3" s="51"/>
    </row>
    <row r="4" ht="21" customHeight="1" spans="1:8">
      <c r="A4" s="52" t="s">
        <v>169</v>
      </c>
      <c r="B4" s="53" t="s">
        <v>170</v>
      </c>
      <c r="C4" s="54" t="s">
        <v>171</v>
      </c>
      <c r="D4" s="54"/>
      <c r="E4" s="55" t="s">
        <v>172</v>
      </c>
      <c r="F4" s="10" t="s">
        <v>173</v>
      </c>
      <c r="G4" s="55" t="s">
        <v>174</v>
      </c>
      <c r="H4" s="55" t="s">
        <v>175</v>
      </c>
    </row>
    <row r="5" ht="21" customHeight="1" spans="1:8">
      <c r="A5" s="52"/>
      <c r="B5" s="53"/>
      <c r="C5" s="10" t="s">
        <v>176</v>
      </c>
      <c r="D5" s="10" t="s">
        <v>177</v>
      </c>
      <c r="E5" s="55"/>
      <c r="F5" s="10"/>
      <c r="G5" s="55"/>
      <c r="H5" s="55"/>
    </row>
    <row r="6" ht="27.75" customHeight="1" spans="1:8">
      <c r="A6" s="56" t="s">
        <v>178</v>
      </c>
      <c r="B6" s="57">
        <v>1201.15</v>
      </c>
      <c r="C6" s="57">
        <v>1201.15</v>
      </c>
      <c r="D6" s="57"/>
      <c r="E6" s="58" t="s">
        <v>179</v>
      </c>
      <c r="F6" s="59" t="s">
        <v>180</v>
      </c>
      <c r="G6" s="59" t="s">
        <v>181</v>
      </c>
      <c r="H6" s="60" t="s">
        <v>182</v>
      </c>
    </row>
    <row r="7" ht="27.75" customHeight="1" spans="1:8">
      <c r="A7" s="56" t="s">
        <v>183</v>
      </c>
      <c r="B7" s="57">
        <v>120</v>
      </c>
      <c r="C7" s="57">
        <v>120</v>
      </c>
      <c r="D7" s="57"/>
      <c r="E7" s="58" t="s">
        <v>179</v>
      </c>
      <c r="F7" s="59" t="s">
        <v>180</v>
      </c>
      <c r="G7" s="59"/>
      <c r="H7" s="60" t="s">
        <v>184</v>
      </c>
    </row>
    <row r="8" ht="27.75" customHeight="1" spans="1:8">
      <c r="A8" s="56" t="s">
        <v>185</v>
      </c>
      <c r="B8" s="57">
        <v>210</v>
      </c>
      <c r="C8" s="57">
        <v>210</v>
      </c>
      <c r="D8" s="57"/>
      <c r="E8" s="58" t="s">
        <v>179</v>
      </c>
      <c r="F8" s="59" t="s">
        <v>180</v>
      </c>
      <c r="G8" s="59"/>
      <c r="H8" s="59" t="s">
        <v>186</v>
      </c>
    </row>
    <row r="9" ht="27.75" customHeight="1" spans="1:8">
      <c r="A9" s="56" t="s">
        <v>187</v>
      </c>
      <c r="B9" s="57">
        <v>700</v>
      </c>
      <c r="C9" s="57">
        <v>700</v>
      </c>
      <c r="D9" s="57"/>
      <c r="E9" s="58" t="s">
        <v>179</v>
      </c>
      <c r="F9" s="59" t="s">
        <v>180</v>
      </c>
      <c r="G9" s="59"/>
      <c r="H9" s="59" t="s">
        <v>188</v>
      </c>
    </row>
    <row r="10" ht="27.75" customHeight="1" spans="1:8">
      <c r="A10" s="60"/>
      <c r="B10" s="57"/>
      <c r="C10" s="57"/>
      <c r="D10" s="57"/>
      <c r="E10" s="58"/>
      <c r="F10" s="59"/>
      <c r="G10" s="59"/>
      <c r="H10" s="59"/>
    </row>
    <row r="11" ht="27.75" customHeight="1" spans="1:8">
      <c r="A11" s="60"/>
      <c r="B11" s="57"/>
      <c r="C11" s="57"/>
      <c r="D11" s="57"/>
      <c r="E11" s="58"/>
      <c r="F11" s="59"/>
      <c r="G11" s="59"/>
      <c r="H11" s="59"/>
    </row>
    <row r="12" ht="27.75" customHeight="1" spans="1:8">
      <c r="A12" s="60"/>
      <c r="B12" s="57"/>
      <c r="C12" s="57"/>
      <c r="D12" s="57"/>
      <c r="E12" s="58"/>
      <c r="F12" s="59"/>
      <c r="G12" s="59"/>
      <c r="H12" s="59"/>
    </row>
    <row r="13" ht="27.75" customHeight="1" spans="1:8">
      <c r="A13" s="60"/>
      <c r="B13" s="57"/>
      <c r="C13" s="57"/>
      <c r="D13" s="57"/>
      <c r="E13" s="58"/>
      <c r="F13" s="59"/>
      <c r="G13" s="59"/>
      <c r="H13" s="59"/>
    </row>
    <row r="14" ht="27.75" customHeight="1" spans="1:8">
      <c r="A14" s="60"/>
      <c r="B14" s="57"/>
      <c r="C14" s="57"/>
      <c r="D14" s="57"/>
      <c r="E14" s="58"/>
      <c r="F14" s="59"/>
      <c r="G14" s="59"/>
      <c r="H14" s="59"/>
    </row>
    <row r="15" ht="27.75" customHeight="1" spans="1:8">
      <c r="A15" s="60"/>
      <c r="B15" s="57"/>
      <c r="C15" s="57"/>
      <c r="D15" s="57"/>
      <c r="E15" s="58"/>
      <c r="F15" s="59"/>
      <c r="G15" s="59"/>
      <c r="H15" s="59"/>
    </row>
    <row r="16" ht="27.75" customHeight="1" spans="1:8">
      <c r="A16" s="60"/>
      <c r="B16" s="57"/>
      <c r="C16" s="57"/>
      <c r="D16" s="57"/>
      <c r="E16" s="58"/>
      <c r="F16" s="59"/>
      <c r="G16" s="59"/>
      <c r="H16" s="59"/>
    </row>
    <row r="17" ht="27.75" customHeight="1" spans="1:8">
      <c r="A17" s="60"/>
      <c r="B17" s="57"/>
      <c r="C17" s="57"/>
      <c r="D17" s="57"/>
      <c r="E17" s="58"/>
      <c r="F17" s="59"/>
      <c r="G17" s="59"/>
      <c r="H17" s="59"/>
    </row>
    <row r="18" ht="27.75" customHeight="1" spans="1:8">
      <c r="A18" s="60"/>
      <c r="B18" s="57"/>
      <c r="C18" s="57"/>
      <c r="D18" s="57"/>
      <c r="E18" s="58"/>
      <c r="F18" s="59"/>
      <c r="G18" s="59"/>
      <c r="H18" s="59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LENOVO</cp:lastModifiedBy>
  <dcterms:created xsi:type="dcterms:W3CDTF">1996-12-17T01:32:00Z</dcterms:created>
  <cp:lastPrinted>2019-03-08T08:00:00Z</cp:lastPrinted>
  <dcterms:modified xsi:type="dcterms:W3CDTF">2020-05-14T08:33:52Z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2052-11.1.0.9165</vt:lpwstr>
  </property>
</Properties>
</file>