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<sst xmlns="http://schemas.openxmlformats.org/spreadsheetml/2006/main" count="259">
  <si>
    <t>表1</t>
  </si>
  <si>
    <t>孝义市财政局2021年部门收支总表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</si>
  <si>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</si>
  <si>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</si>
  <si>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</si>
  <si>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</si>
  <si>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</si>
  <si>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</si>
  <si>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</si>
  <si>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</si>
  <si>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</si>
  <si>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</si>
  <si>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</si>
  <si>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</si>
  <si>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</si>
  <si>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</si>
  <si>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</si>
  <si>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</si>
  <si>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</si>
  <si>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</si>
  <si>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</si>
  <si>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</si>
  <si>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</si>
  <si>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</si>
  <si>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</si>
  <si>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</si>
  <si>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</si>
  <si>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</si>
  <si>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</si>
  <si>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</si>
  <si>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</si>
  <si>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</si>
  <si>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</si>
  <si>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</si>
  <si>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</si>
  <si>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</si>
  <si>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</si>
  <si>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表2</t>
  </si>
  <si>
    <t>孝义市财政局2021年部门收入总表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</si>
  <si>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</si>
  <si>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</si>
  <si>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</si>
  <si>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</si>
  <si>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</si>
  <si>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</si>
  <si>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</si>
  <si>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</si>
  <si>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</si>
  <si>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20106</t>
  </si>
  <si>
    <t xml:space="preserve">  财政事务</t>
  </si>
  <si>
    <t xml:space="preserve">    2010601</t>
  </si>
  <si>
    <t xml:space="preserve">    行政运行</t>
  </si>
  <si>
    <t xml:space="preserve">    2010604</t>
  </si>
  <si>
    <t>预算改革业务</t>
  </si>
  <si>
    <t xml:space="preserve">    2010605</t>
  </si>
  <si>
    <t>财政国库业务</t>
  </si>
  <si>
    <t xml:space="preserve">    2010650</t>
  </si>
  <si>
    <t xml:space="preserve">    事业运行</t>
  </si>
  <si>
    <t>205</t>
  </si>
  <si>
    <t>教育支出</t>
  </si>
  <si>
    <t xml:space="preserve">  20504</t>
  </si>
  <si>
    <t xml:space="preserve">  成人教育</t>
  </si>
  <si>
    <t xml:space="preserve">    2050499</t>
  </si>
  <si>
    <t xml:space="preserve">    其他成人教育支出</t>
  </si>
  <si>
    <t>208</t>
  </si>
  <si>
    <t>社会保障和就业支出</t>
  </si>
  <si>
    <t xml:space="preserve">  20805</t>
  </si>
  <si>
    <t xml:space="preserve">  行政事业单位养老支出</t>
  </si>
  <si>
    <t>2080501</t>
  </si>
  <si>
    <t>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</si>
  <si>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</si>
  <si>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</si>
  <si>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</si>
  <si>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</si>
  <si>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</si>
  <si>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</si>
  <si>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</si>
  <si>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</si>
  <si>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</si>
  <si>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</si>
  <si>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</si>
  <si>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</si>
  <si>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</si>
  <si>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</si>
  <si>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</si>
  <si>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</si>
  <si>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</si>
  <si>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</si>
  <si>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</si>
  <si>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</si>
  <si>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</si>
  <si>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</si>
  <si>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孝义市财政局2021年部门支出总表</t>
  </si>
  <si>
    <t>本年支出合计</t>
  </si>
  <si>
    <t>基本支出</t>
  </si>
  <si>
    <t>项目支出</t>
  </si>
  <si>
    <t>表4</t>
  </si>
  <si>
    <t>孝义市财政局2021年财政拨款收支总表</t>
  </si>
  <si>
    <t>小计</t>
  </si>
  <si>
    <t>政府性基金预算</t>
  </si>
  <si>
    <t>十五、资源勘探信息等支出</t>
  </si>
  <si>
    <t>表5</t>
  </si>
  <si>
    <t>孝义市财政局2021年一般公共预算支出表</t>
  </si>
  <si>
    <t>2020年预算数</t>
  </si>
  <si>
    <t>2021年预算数</t>
  </si>
  <si>
    <t>2021年预算数比2020年预算数增减%</t>
  </si>
  <si>
    <t>合计</t>
  </si>
  <si>
    <t xml:space="preserve">    财政国库业务</t>
  </si>
  <si>
    <t xml:space="preserve">   其他成人教育支出</t>
  </si>
  <si>
    <t xml:space="preserve">  2101101</t>
  </si>
  <si>
    <t>合     计</t>
  </si>
  <si>
    <t>表6</t>
  </si>
  <si>
    <t>孝义市财政局2021年一般公共预算基本支出经济科目表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</si>
  <si>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</si>
  <si>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</si>
  <si>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</si>
  <si>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</si>
  <si>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</si>
  <si>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</si>
  <si>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</si>
  <si>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</si>
  <si>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</si>
  <si>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</si>
  <si>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</si>
  <si>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</si>
  <si>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</si>
  <si>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</si>
  <si>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</si>
  <si>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</si>
  <si>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</si>
  <si>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</si>
  <si>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</si>
  <si>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</si>
  <si>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</si>
  <si>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</si>
  <si>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</si>
  <si>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</si>
  <si>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</si>
  <si>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</si>
  <si>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</si>
  <si>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</si>
  <si>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</si>
  <si>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</si>
  <si>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</si>
  <si>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</si>
  <si>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</si>
  <si>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</si>
  <si>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</si>
  <si>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</si>
  <si>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</si>
  <si>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</si>
  <si>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</si>
  <si>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</si>
  <si>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</si>
  <si>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</si>
  <si>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</si>
  <si>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</si>
  <si>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</si>
  <si>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</si>
  <si>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</si>
  <si>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</si>
  <si>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</si>
  <si>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</si>
  <si>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</si>
  <si>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</si>
  <si>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</si>
  <si>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</si>
  <si>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孝义市财政局2021年一般公共预算“三公”经费支出情况统计表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</si>
  <si>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</si>
  <si>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</si>
  <si>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</si>
  <si>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</si>
  <si>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</si>
  <si>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</si>
  <si>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</si>
  <si>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</si>
  <si>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孝义市财政局2021年政府性基金预算支出表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</si>
  <si>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</si>
  <si>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</si>
  <si>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</si>
  <si>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</si>
  <si>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</si>
  <si>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0</t>
  </si>
  <si>
    <t>表9</t>
  </si>
  <si>
    <t>孝义市财政局2021年一般公共预算重点项目绩效目标表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</si>
  <si>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</si>
  <si>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</si>
  <si>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</si>
  <si>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</si>
  <si>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</si>
  <si>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</si>
  <si>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</si>
  <si>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</si>
  <si>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</si>
  <si>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预算、决算编制审核业务费</t>
  </si>
  <si>
    <t>行政运行</t>
  </si>
  <si>
    <t>2010601</t>
  </si>
  <si>
    <t>办公经费、委托业务费</t>
  </si>
  <si>
    <t>保障预算、决算完成</t>
  </si>
  <si>
    <t>征收业务费</t>
  </si>
  <si>
    <t>保障征收工作开展</t>
  </si>
  <si>
    <t>投资评审业务费</t>
  </si>
  <si>
    <t>保障评审工作进行</t>
  </si>
  <si>
    <t>财税领导组工作经费</t>
  </si>
  <si>
    <t>保障工作进行</t>
  </si>
  <si>
    <t>单据、文件资料印刷费</t>
  </si>
  <si>
    <t>印刷费</t>
  </si>
  <si>
    <t>采购办协议供货招标专家评审费</t>
  </si>
  <si>
    <t>委托业务费</t>
  </si>
  <si>
    <t>2020-2021年干部基本能力培训班经费</t>
  </si>
  <si>
    <t>培训费</t>
  </si>
  <si>
    <t>保障培训完成</t>
  </si>
  <si>
    <t>全市财政干部职工培训经费</t>
  </si>
  <si>
    <t>办公设备维修费</t>
  </si>
  <si>
    <t>维修（护）费</t>
  </si>
  <si>
    <t>办公设备购置费</t>
  </si>
  <si>
    <t>购置费</t>
  </si>
  <si>
    <t>预算绩效管理绩效评价工作经费</t>
  </si>
  <si>
    <t>PPP项目绩效服务费</t>
  </si>
  <si>
    <t>2020年再融资债券中介服务费</t>
  </si>
  <si>
    <t>明御APT攻击预警平台网络流量综合探针</t>
  </si>
  <si>
    <t>确保信息安全</t>
  </si>
  <si>
    <t>政府采购电子卖场平台运营服务费</t>
  </si>
  <si>
    <t>财政票据电子化平台运行服务费</t>
  </si>
  <si>
    <t>财政评审软件服务费</t>
  </si>
  <si>
    <t>预算管理一体化系统推广实施工作经费</t>
  </si>
  <si>
    <t>2010604</t>
  </si>
  <si>
    <t>保障工作完成</t>
  </si>
  <si>
    <t>国库支付电子化及授权支付实施经费</t>
  </si>
  <si>
    <t>2010605</t>
  </si>
  <si>
    <t>租赁费、维修（护）费</t>
  </si>
  <si>
    <t>2021年农村财会人员培训经费</t>
  </si>
  <si>
    <t>其他成人教育支出</t>
  </si>
  <si>
    <t>2050499</t>
  </si>
  <si>
    <t>保障培训进行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</si>
  <si>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</si>
  <si>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孝义市财政局2021年政府采购预算表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</si>
  <si>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</si>
  <si>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</si>
  <si>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</si>
  <si>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</si>
  <si>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</si>
  <si>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</si>
  <si>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</si>
  <si>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</si>
  <si>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</si>
  <si>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</si>
  <si>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</si>
  <si>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</si>
  <si>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</si>
  <si>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</si>
  <si>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</si>
  <si>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</si>
  <si>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</si>
  <si>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孝义市财政局2021年政府购买服务支出预算表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</si>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</sst>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20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1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/>
    </xf>
    <xf numFmtId="0" fontId="3" fillId="0" borderId="2" xfId="49" applyFont="1" applyBorder="1" applyAlignment="1" applyProtection="1">
      <alignment wrapText="1"/>
    </xf>
    <xf numFmtId="0" fontId="3" fillId="0" borderId="2" xfId="49" applyFont="1" applyBorder="1" applyProtection="1"/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10" workbookViewId="0">
      <selection activeCell="B8" sqref="B8:D8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10"/>
      <c r="B4" s="110"/>
      <c r="C4" s="110"/>
      <c r="D4" s="110"/>
      <c r="E4" s="110"/>
      <c r="F4" s="110"/>
      <c r="G4" s="110"/>
      <c r="H4" s="81" t="s">
        <v>2</v>
      </c>
    </row>
    <row r="5" ht="24" customHeight="1" spans="1:8">
      <c r="A5" s="124" t="s">
        <v>3</v>
      </c>
      <c r="B5" s="65"/>
      <c r="C5" s="65"/>
      <c r="D5" s="65"/>
      <c r="E5" s="124" t="s">
        <v>4</v>
      </c>
      <c r="F5" s="65"/>
      <c r="G5" s="65"/>
      <c r="H5" s="65"/>
    </row>
    <row r="6" ht="24" customHeight="1" spans="1:8">
      <c r="A6" s="125" t="s">
        <v>5</v>
      </c>
      <c r="B6" s="115" t="s">
        <v>6</v>
      </c>
      <c r="C6" s="116"/>
      <c r="D6" s="117"/>
      <c r="E6" s="118" t="s">
        <v>7</v>
      </c>
      <c r="F6" s="115" t="s">
        <v>6</v>
      </c>
      <c r="G6" s="116"/>
      <c r="H6" s="117"/>
    </row>
    <row r="7" ht="48.75" customHeight="1" spans="1:8">
      <c r="A7" s="119"/>
      <c r="B7" s="113" t="s">
        <v>8</v>
      </c>
      <c r="C7" s="113" t="s">
        <v>9</v>
      </c>
      <c r="D7" s="113" t="s">
        <v>10</v>
      </c>
      <c r="E7" s="120"/>
      <c r="F7" s="113" t="s">
        <v>8</v>
      </c>
      <c r="G7" s="113" t="s">
        <v>9</v>
      </c>
      <c r="H7" s="113" t="s">
        <v>10</v>
      </c>
    </row>
    <row r="8" ht="24" customHeight="1" spans="1:8">
      <c r="A8" s="69" t="s">
        <v>11</v>
      </c>
      <c r="B8" s="69">
        <v>791.86</v>
      </c>
      <c r="C8" s="85">
        <v>1020.1</v>
      </c>
      <c r="D8" s="75">
        <v>28.82</v>
      </c>
      <c r="E8" s="67" t="s">
        <v>12</v>
      </c>
      <c r="F8" s="101">
        <v>601.65</v>
      </c>
      <c r="G8" s="101">
        <v>821.61</v>
      </c>
      <c r="H8" s="75">
        <v>36.56</v>
      </c>
    </row>
    <row r="9" ht="24" customHeight="1" spans="1:8">
      <c r="A9" s="69" t="s">
        <v>13</v>
      </c>
      <c r="B9" s="69"/>
      <c r="C9" s="69"/>
      <c r="D9" s="75"/>
      <c r="E9" s="67" t="s">
        <v>14</v>
      </c>
      <c r="F9" s="67"/>
      <c r="G9" s="67"/>
      <c r="H9" s="75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5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5"/>
    </row>
    <row r="12" ht="24" customHeight="1" spans="1:8">
      <c r="A12" s="69"/>
      <c r="B12" s="69"/>
      <c r="C12" s="69"/>
      <c r="D12" s="69"/>
      <c r="E12" s="67" t="s">
        <v>19</v>
      </c>
      <c r="F12" s="101">
        <v>37.45</v>
      </c>
      <c r="G12" s="101">
        <v>27.45</v>
      </c>
      <c r="H12" s="75">
        <v>-26.7</v>
      </c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5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21">
        <v>75.83</v>
      </c>
      <c r="G15" s="121">
        <v>96.66</v>
      </c>
      <c r="H15" s="69">
        <v>27.47</v>
      </c>
    </row>
    <row r="16" ht="24" customHeight="1" spans="1:8">
      <c r="A16" s="69"/>
      <c r="B16" s="69"/>
      <c r="C16" s="69"/>
      <c r="D16" s="69"/>
      <c r="E16" s="67" t="s">
        <v>23</v>
      </c>
      <c r="F16" s="122">
        <v>30.56</v>
      </c>
      <c r="G16" s="122">
        <v>29.47</v>
      </c>
      <c r="H16" s="69">
        <v>-3.57</v>
      </c>
    </row>
    <row r="17" ht="24" customHeight="1" spans="1:8">
      <c r="A17" s="69"/>
      <c r="B17" s="69"/>
      <c r="C17" s="69"/>
      <c r="D17" s="69"/>
      <c r="E17" s="67" t="s">
        <v>24</v>
      </c>
      <c r="F17" s="123"/>
      <c r="G17" s="123"/>
      <c r="H17" s="69"/>
    </row>
    <row r="18" ht="24" customHeight="1" spans="1:8">
      <c r="A18" s="69"/>
      <c r="B18" s="69"/>
      <c r="C18" s="69"/>
      <c r="D18" s="69"/>
      <c r="E18" s="69" t="s">
        <v>25</v>
      </c>
      <c r="F18" s="121"/>
      <c r="G18" s="121"/>
      <c r="H18" s="69"/>
    </row>
    <row r="19" ht="24" customHeight="1" spans="1:8">
      <c r="A19" s="69"/>
      <c r="B19" s="69"/>
      <c r="C19" s="69"/>
      <c r="D19" s="69"/>
      <c r="E19" s="69" t="s">
        <v>26</v>
      </c>
      <c r="F19" s="69"/>
      <c r="G19" s="69"/>
      <c r="H19" s="69"/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6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6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6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6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69"/>
    </row>
    <row r="25" ht="24" customHeight="1" spans="1:8">
      <c r="A25" s="69"/>
      <c r="B25" s="69"/>
      <c r="C25" s="69"/>
      <c r="D25" s="69"/>
      <c r="E25" s="69" t="s">
        <v>32</v>
      </c>
      <c r="F25" s="69">
        <v>46.37</v>
      </c>
      <c r="G25" s="69">
        <v>44.91</v>
      </c>
      <c r="H25" s="69">
        <v>-3.15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69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69"/>
    </row>
    <row r="28" ht="24" customHeight="1" spans="1:8">
      <c r="A28" s="69"/>
      <c r="B28" s="69"/>
      <c r="C28" s="69"/>
      <c r="D28" s="69"/>
      <c r="E28" s="69" t="s">
        <v>35</v>
      </c>
      <c r="F28" s="97"/>
      <c r="G28" s="97"/>
      <c r="H28" s="69"/>
    </row>
    <row r="29" ht="24" customHeight="1" spans="1:8">
      <c r="A29" s="65" t="s">
        <v>36</v>
      </c>
      <c r="B29" s="65">
        <f>SUM(B8:B28)</f>
        <v>791.86</v>
      </c>
      <c r="C29" s="65">
        <f t="shared" ref="C29:H29" si="0">SUM(C8:C28)</f>
        <v>1020.1</v>
      </c>
      <c r="D29" s="65">
        <f t="shared" si="0"/>
        <v>28.82</v>
      </c>
      <c r="E29" s="65">
        <f t="shared" si="0"/>
        <v>0</v>
      </c>
      <c r="F29" s="65">
        <f t="shared" si="0"/>
        <v>791.86</v>
      </c>
      <c r="G29" s="104">
        <f t="shared" si="0"/>
        <v>1020.1</v>
      </c>
      <c r="H29" s="65">
        <v>28.82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I13" sqref="I13"/>
    </sheetView>
  </sheetViews>
  <sheetFormatPr defaultColWidth="9" defaultRowHeight="14.25"/>
  <cols>
    <col min="1" max="1" width="13.5" customWidth="1"/>
    <col min="2" max="4" width="8.75" customWidth="1"/>
  </cols>
  <sheetData>
    <row r="1" ht="31.5" customHeight="1" spans="1:14">
      <c r="A1" s="1" t="s">
        <v>235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236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237</v>
      </c>
      <c r="B4" s="32" t="s">
        <v>238</v>
      </c>
      <c r="C4" s="32" t="s">
        <v>239</v>
      </c>
      <c r="D4" s="32" t="s">
        <v>240</v>
      </c>
      <c r="E4" s="8" t="s">
        <v>241</v>
      </c>
      <c r="F4" s="8"/>
      <c r="G4" s="8"/>
      <c r="H4" s="8"/>
      <c r="I4" s="8"/>
      <c r="J4" s="8"/>
      <c r="K4" s="8"/>
      <c r="L4" s="8"/>
      <c r="M4" s="8"/>
      <c r="N4" s="42" t="s">
        <v>242</v>
      </c>
    </row>
    <row r="5" ht="37.5" customHeight="1" spans="1:14">
      <c r="A5" s="9"/>
      <c r="B5" s="32"/>
      <c r="C5" s="32"/>
      <c r="D5" s="32"/>
      <c r="E5" s="10" t="s">
        <v>243</v>
      </c>
      <c r="F5" s="8" t="s">
        <v>40</v>
      </c>
      <c r="G5" s="8"/>
      <c r="H5" s="8"/>
      <c r="I5" s="8"/>
      <c r="J5" s="43"/>
      <c r="K5" s="43"/>
      <c r="L5" s="24" t="s">
        <v>244</v>
      </c>
      <c r="M5" s="24" t="s">
        <v>245</v>
      </c>
      <c r="N5" s="44"/>
    </row>
    <row r="6" ht="78.75" customHeight="1" spans="1:14">
      <c r="A6" s="13"/>
      <c r="B6" s="32"/>
      <c r="C6" s="32"/>
      <c r="D6" s="32"/>
      <c r="E6" s="10"/>
      <c r="F6" s="14" t="s">
        <v>246</v>
      </c>
      <c r="G6" s="10" t="s">
        <v>247</v>
      </c>
      <c r="H6" s="10" t="s">
        <v>248</v>
      </c>
      <c r="I6" s="10" t="s">
        <v>249</v>
      </c>
      <c r="J6" s="10" t="s">
        <v>250</v>
      </c>
      <c r="K6" s="25" t="s">
        <v>251</v>
      </c>
      <c r="L6" s="26"/>
      <c r="M6" s="26"/>
      <c r="N6" s="45"/>
    </row>
    <row r="7" ht="24" customHeight="1" spans="1:14">
      <c r="A7" s="33" t="s">
        <v>252</v>
      </c>
      <c r="B7" s="34"/>
      <c r="C7" s="34"/>
      <c r="D7" s="34">
        <v>1</v>
      </c>
      <c r="E7" s="35">
        <v>2</v>
      </c>
      <c r="F7" s="35">
        <v>2</v>
      </c>
      <c r="G7" s="35">
        <v>2</v>
      </c>
      <c r="H7" s="34"/>
      <c r="I7" s="34"/>
      <c r="J7" s="34"/>
      <c r="K7" s="34"/>
      <c r="L7" s="34"/>
      <c r="M7" s="34"/>
      <c r="N7" s="34"/>
    </row>
    <row r="8" ht="24" customHeight="1" spans="1:14">
      <c r="A8" s="36"/>
      <c r="B8" s="37"/>
      <c r="C8" s="38"/>
      <c r="D8" s="38"/>
      <c r="E8" s="39"/>
      <c r="F8" s="39"/>
      <c r="G8" s="39"/>
      <c r="H8" s="39"/>
      <c r="I8" s="39"/>
      <c r="J8" s="39"/>
      <c r="K8" s="39"/>
      <c r="L8" s="39"/>
      <c r="M8" s="39"/>
      <c r="N8" s="38"/>
    </row>
    <row r="9" ht="24" customHeight="1" spans="1:14">
      <c r="A9" s="36"/>
      <c r="B9" s="37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8"/>
    </row>
    <row r="10" ht="24" customHeight="1" spans="1:14">
      <c r="A10" s="36"/>
      <c r="B10" s="37"/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8"/>
    </row>
    <row r="11" ht="24" customHeight="1" spans="1:14">
      <c r="A11" s="36"/>
      <c r="B11" s="37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8"/>
    </row>
    <row r="12" ht="24" customHeight="1" spans="1:14">
      <c r="A12" s="36"/>
      <c r="B12" s="37"/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8"/>
    </row>
    <row r="13" ht="24" customHeight="1" spans="1:14">
      <c r="A13" s="36"/>
      <c r="B13" s="37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8"/>
    </row>
    <row r="14" ht="24" customHeight="1" spans="1:14">
      <c r="A14" s="36"/>
      <c r="B14" s="37"/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8"/>
    </row>
    <row r="15" ht="24" customHeight="1" spans="1:14">
      <c r="A15" s="36"/>
      <c r="B15" s="37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8"/>
    </row>
    <row r="16" ht="24" customHeight="1" spans="1:14">
      <c r="A16" s="17" t="s">
        <v>90</v>
      </c>
      <c r="B16" s="40"/>
      <c r="C16" s="40"/>
      <c r="D16" s="18"/>
      <c r="E16" s="39">
        <f>SUM(E7:E15)</f>
        <v>2</v>
      </c>
      <c r="F16" s="39">
        <f>SUM(F7:F15)</f>
        <v>2</v>
      </c>
      <c r="G16" s="39">
        <f>SUM(G7:G15)</f>
        <v>2</v>
      </c>
      <c r="H16" s="39"/>
      <c r="I16" s="39"/>
      <c r="J16" s="39"/>
      <c r="K16" s="39"/>
      <c r="L16" s="39"/>
      <c r="M16" s="39"/>
      <c r="N16" s="3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G8" sqref="G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255</v>
      </c>
      <c r="B4" s="7" t="s">
        <v>256</v>
      </c>
      <c r="C4" s="8" t="s">
        <v>241</v>
      </c>
      <c r="D4" s="8"/>
      <c r="E4" s="8"/>
      <c r="F4" s="8"/>
      <c r="G4" s="8"/>
      <c r="H4" s="8"/>
      <c r="I4" s="8"/>
      <c r="J4" s="8"/>
      <c r="K4" s="8"/>
      <c r="L4" s="7" t="s">
        <v>114</v>
      </c>
    </row>
    <row r="5" ht="25.5" customHeight="1" spans="1:12">
      <c r="A5" s="9"/>
      <c r="B5" s="9"/>
      <c r="C5" s="10" t="s">
        <v>243</v>
      </c>
      <c r="D5" s="11" t="s">
        <v>257</v>
      </c>
      <c r="E5" s="12"/>
      <c r="F5" s="12"/>
      <c r="G5" s="12"/>
      <c r="H5" s="12"/>
      <c r="I5" s="23"/>
      <c r="J5" s="24" t="s">
        <v>244</v>
      </c>
      <c r="K5" s="24" t="s">
        <v>245</v>
      </c>
      <c r="L5" s="9"/>
    </row>
    <row r="6" ht="81" customHeight="1" spans="1:12">
      <c r="A6" s="13"/>
      <c r="B6" s="13"/>
      <c r="C6" s="10"/>
      <c r="D6" s="14" t="s">
        <v>246</v>
      </c>
      <c r="E6" s="10" t="s">
        <v>247</v>
      </c>
      <c r="F6" s="10" t="s">
        <v>248</v>
      </c>
      <c r="G6" s="10" t="s">
        <v>249</v>
      </c>
      <c r="H6" s="10" t="s">
        <v>250</v>
      </c>
      <c r="I6" s="25" t="s">
        <v>258</v>
      </c>
      <c r="J6" s="26"/>
      <c r="K6" s="26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90</v>
      </c>
      <c r="B14" s="18"/>
      <c r="C14" s="19">
        <v>0</v>
      </c>
      <c r="D14" s="20"/>
      <c r="E14" s="21"/>
      <c r="F14" s="21"/>
      <c r="G14" s="21"/>
      <c r="H14" s="20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showGridLines="0" showZeros="0" topLeftCell="A13" workbookViewId="0">
      <selection activeCell="C51" sqref="C51"/>
    </sheetView>
  </sheetViews>
  <sheetFormatPr defaultColWidth="6.875" defaultRowHeight="11.25" outlineLevelCol="6"/>
  <cols>
    <col min="1" max="1" width="20.625" style="62" customWidth="1"/>
    <col min="2" max="2" width="39.37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37</v>
      </c>
      <c r="B1" s="47"/>
      <c r="C1" s="47"/>
      <c r="D1" s="73"/>
      <c r="E1" s="73"/>
      <c r="F1" s="73"/>
      <c r="G1" s="73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1" t="s">
        <v>2</v>
      </c>
    </row>
    <row r="4" ht="26.25" customHeight="1" spans="1:7">
      <c r="A4" s="65" t="s">
        <v>39</v>
      </c>
      <c r="B4" s="65"/>
      <c r="C4" s="113" t="s">
        <v>36</v>
      </c>
      <c r="D4" s="113" t="s">
        <v>40</v>
      </c>
      <c r="E4" s="113" t="s">
        <v>41</v>
      </c>
      <c r="F4" s="113" t="s">
        <v>42</v>
      </c>
      <c r="G4" s="113" t="s">
        <v>43</v>
      </c>
    </row>
    <row r="5" s="61" customFormat="1" ht="47.25" customHeight="1" spans="1:7">
      <c r="A5" s="65" t="s">
        <v>44</v>
      </c>
      <c r="B5" s="65" t="s">
        <v>45</v>
      </c>
      <c r="C5" s="113"/>
      <c r="D5" s="113"/>
      <c r="E5" s="113"/>
      <c r="F5" s="113"/>
      <c r="G5" s="113"/>
    </row>
    <row r="6" s="61" customFormat="1" ht="25.5" customHeight="1" spans="1:7">
      <c r="A6" s="66" t="s">
        <v>46</v>
      </c>
      <c r="B6" s="67" t="s">
        <v>47</v>
      </c>
      <c r="C6" s="101">
        <f>SUM(C7)</f>
        <v>821.61</v>
      </c>
      <c r="D6" s="101">
        <f>SUM(D7)</f>
        <v>821.61</v>
      </c>
      <c r="E6" s="75"/>
      <c r="F6" s="75"/>
      <c r="G6" s="75"/>
    </row>
    <row r="7" s="61" customFormat="1" ht="25.5" customHeight="1" spans="1:7">
      <c r="A7" s="66" t="s">
        <v>48</v>
      </c>
      <c r="B7" s="67" t="s">
        <v>49</v>
      </c>
      <c r="C7" s="101">
        <f>SUM(C8:C11)</f>
        <v>821.61</v>
      </c>
      <c r="D7" s="101">
        <f>SUM(D8:D11)</f>
        <v>821.61</v>
      </c>
      <c r="E7" s="75"/>
      <c r="F7" s="75"/>
      <c r="G7" s="75"/>
    </row>
    <row r="8" s="61" customFormat="1" ht="25.5" customHeight="1" spans="1:7">
      <c r="A8" s="66" t="s">
        <v>50</v>
      </c>
      <c r="B8" s="67" t="s">
        <v>51</v>
      </c>
      <c r="C8" s="101">
        <v>435.04</v>
      </c>
      <c r="D8" s="101">
        <v>435.04</v>
      </c>
      <c r="E8" s="75"/>
      <c r="F8" s="75"/>
      <c r="G8" s="75"/>
    </row>
    <row r="9" s="61" customFormat="1" ht="25.5" customHeight="1" spans="1:7">
      <c r="A9" s="66" t="s">
        <v>52</v>
      </c>
      <c r="B9" s="103" t="s">
        <v>53</v>
      </c>
      <c r="C9" s="101">
        <v>50</v>
      </c>
      <c r="D9" s="101">
        <v>50</v>
      </c>
      <c r="E9" s="75"/>
      <c r="F9" s="75"/>
      <c r="G9" s="75"/>
    </row>
    <row r="10" s="61" customFormat="1" ht="25.5" customHeight="1" spans="1:7">
      <c r="A10" s="66" t="s">
        <v>54</v>
      </c>
      <c r="B10" s="103" t="s">
        <v>55</v>
      </c>
      <c r="C10" s="101">
        <v>112.8</v>
      </c>
      <c r="D10" s="101">
        <v>112.8</v>
      </c>
      <c r="E10" s="75"/>
      <c r="F10" s="75"/>
      <c r="G10" s="75"/>
    </row>
    <row r="11" customFormat="1" ht="25.5" customHeight="1" spans="1:7">
      <c r="A11" s="66" t="s">
        <v>56</v>
      </c>
      <c r="B11" s="67" t="s">
        <v>57</v>
      </c>
      <c r="C11" s="101">
        <v>223.77</v>
      </c>
      <c r="D11" s="101">
        <v>223.77</v>
      </c>
      <c r="E11" s="75"/>
      <c r="F11" s="75"/>
      <c r="G11" s="75"/>
    </row>
    <row r="12" customFormat="1" ht="25.5" customHeight="1" spans="1:7">
      <c r="A12" s="66" t="s">
        <v>58</v>
      </c>
      <c r="B12" s="67" t="s">
        <v>59</v>
      </c>
      <c r="C12" s="101">
        <f t="shared" ref="C12:C15" si="0">SUM(C13)</f>
        <v>27.45</v>
      </c>
      <c r="D12" s="101">
        <f t="shared" ref="D12:D15" si="1">SUM(D13)</f>
        <v>27.45</v>
      </c>
      <c r="E12" s="69"/>
      <c r="F12" s="69"/>
      <c r="G12" s="69"/>
    </row>
    <row r="13" customFormat="1" ht="25.5" customHeight="1" spans="1:7">
      <c r="A13" s="66" t="s">
        <v>60</v>
      </c>
      <c r="B13" s="67" t="s">
        <v>61</v>
      </c>
      <c r="C13" s="101">
        <f t="shared" si="0"/>
        <v>27.45</v>
      </c>
      <c r="D13" s="101">
        <f t="shared" si="1"/>
        <v>27.45</v>
      </c>
      <c r="E13" s="69"/>
      <c r="F13" s="69"/>
      <c r="G13" s="69"/>
    </row>
    <row r="14" customFormat="1" ht="25.5" customHeight="1" spans="1:7">
      <c r="A14" s="66" t="s">
        <v>62</v>
      </c>
      <c r="B14" s="67" t="s">
        <v>63</v>
      </c>
      <c r="C14" s="101">
        <v>27.45</v>
      </c>
      <c r="D14" s="101">
        <v>27.45</v>
      </c>
      <c r="E14" s="69"/>
      <c r="F14" s="69"/>
      <c r="G14" s="69"/>
    </row>
    <row r="15" customFormat="1" ht="25.5" customHeight="1" spans="1:7">
      <c r="A15" s="66" t="s">
        <v>64</v>
      </c>
      <c r="B15" s="67" t="s">
        <v>65</v>
      </c>
      <c r="C15" s="101">
        <f t="shared" si="0"/>
        <v>96.66</v>
      </c>
      <c r="D15" s="101">
        <f t="shared" si="1"/>
        <v>96.66</v>
      </c>
      <c r="E15" s="69"/>
      <c r="F15" s="69"/>
      <c r="G15" s="69"/>
    </row>
    <row r="16" ht="25.5" customHeight="1" spans="1:7">
      <c r="A16" s="66" t="s">
        <v>66</v>
      </c>
      <c r="B16" s="67" t="s">
        <v>67</v>
      </c>
      <c r="C16" s="101">
        <f>SUM(C17:C19)</f>
        <v>96.66</v>
      </c>
      <c r="D16" s="101">
        <f>SUM(D17:D19)</f>
        <v>96.66</v>
      </c>
      <c r="E16" s="69"/>
      <c r="F16" s="69"/>
      <c r="G16" s="69"/>
    </row>
    <row r="17" ht="25.5" customHeight="1" spans="1:7">
      <c r="A17" s="72" t="s">
        <v>68</v>
      </c>
      <c r="B17" s="103" t="s">
        <v>69</v>
      </c>
      <c r="C17" s="101">
        <v>14.78</v>
      </c>
      <c r="D17" s="101">
        <v>14.78</v>
      </c>
      <c r="E17" s="69"/>
      <c r="F17" s="69"/>
      <c r="G17" s="69"/>
    </row>
    <row r="18" ht="25.5" customHeight="1" spans="1:7">
      <c r="A18" s="66" t="s">
        <v>70</v>
      </c>
      <c r="B18" s="105" t="s">
        <v>71</v>
      </c>
      <c r="C18" s="85">
        <v>59.88</v>
      </c>
      <c r="D18" s="85">
        <v>59.88</v>
      </c>
      <c r="E18" s="69"/>
      <c r="F18" s="69"/>
      <c r="G18" s="69"/>
    </row>
    <row r="19" ht="25.5" customHeight="1" spans="1:7">
      <c r="A19" s="66" t="s">
        <v>72</v>
      </c>
      <c r="B19" s="105" t="s">
        <v>73</v>
      </c>
      <c r="C19" s="85">
        <v>22</v>
      </c>
      <c r="D19" s="85">
        <v>22</v>
      </c>
      <c r="E19" s="112"/>
      <c r="F19" s="112"/>
      <c r="G19" s="112"/>
    </row>
    <row r="20" ht="25.5" customHeight="1" spans="1:7">
      <c r="A20" s="66" t="s">
        <v>74</v>
      </c>
      <c r="B20" s="69" t="s">
        <v>75</v>
      </c>
      <c r="C20" s="69">
        <f>SUM(C21)</f>
        <v>29.47</v>
      </c>
      <c r="D20" s="69">
        <f>SUM(D21)</f>
        <v>29.47</v>
      </c>
      <c r="E20" s="112"/>
      <c r="F20" s="112"/>
      <c r="G20" s="112"/>
    </row>
    <row r="21" ht="25.5" customHeight="1" spans="1:7">
      <c r="A21" s="66" t="s">
        <v>76</v>
      </c>
      <c r="B21" s="67" t="s">
        <v>77</v>
      </c>
      <c r="C21" s="101">
        <f>SUM(C22:C24)</f>
        <v>29.47</v>
      </c>
      <c r="D21" s="101">
        <f>SUM(D22:D24)</f>
        <v>29.47</v>
      </c>
      <c r="E21" s="112"/>
      <c r="F21" s="112"/>
      <c r="G21" s="112"/>
    </row>
    <row r="22" ht="25.5" customHeight="1" spans="1:7">
      <c r="A22" s="66" t="s">
        <v>78</v>
      </c>
      <c r="B22" s="67" t="s">
        <v>79</v>
      </c>
      <c r="C22" s="101">
        <v>11.13</v>
      </c>
      <c r="D22" s="101">
        <v>11.13</v>
      </c>
      <c r="E22" s="112"/>
      <c r="F22" s="112"/>
      <c r="G22" s="112"/>
    </row>
    <row r="23" ht="25.5" customHeight="1" spans="1:7">
      <c r="A23" s="66" t="s">
        <v>80</v>
      </c>
      <c r="B23" s="69" t="s">
        <v>81</v>
      </c>
      <c r="C23" s="101">
        <v>13.2</v>
      </c>
      <c r="D23" s="101">
        <v>13.2</v>
      </c>
      <c r="E23" s="112"/>
      <c r="F23" s="112"/>
      <c r="G23" s="112"/>
    </row>
    <row r="24" ht="25.5" customHeight="1" spans="1:7">
      <c r="A24" s="66" t="s">
        <v>82</v>
      </c>
      <c r="B24" s="69" t="s">
        <v>83</v>
      </c>
      <c r="C24" s="101">
        <v>5.14</v>
      </c>
      <c r="D24" s="101">
        <v>5.14</v>
      </c>
      <c r="E24" s="112"/>
      <c r="F24" s="112"/>
      <c r="G24" s="112"/>
    </row>
    <row r="25" ht="25.5" customHeight="1" spans="1:7">
      <c r="A25" s="66" t="s">
        <v>84</v>
      </c>
      <c r="B25" s="67" t="s">
        <v>85</v>
      </c>
      <c r="C25" s="101">
        <f>SUM(C26)</f>
        <v>44.91</v>
      </c>
      <c r="D25" s="101">
        <f>SUM(D26)</f>
        <v>44.91</v>
      </c>
      <c r="E25" s="112"/>
      <c r="F25" s="112"/>
      <c r="G25" s="112"/>
    </row>
    <row r="26" ht="25.5" customHeight="1" spans="1:7">
      <c r="A26" s="66" t="s">
        <v>86</v>
      </c>
      <c r="B26" s="67" t="s">
        <v>87</v>
      </c>
      <c r="C26" s="101">
        <f>SUM(C27)</f>
        <v>44.91</v>
      </c>
      <c r="D26" s="101">
        <f>SUM(D27)</f>
        <v>44.91</v>
      </c>
      <c r="E26" s="112"/>
      <c r="F26" s="112"/>
      <c r="G26" s="112"/>
    </row>
    <row r="27" ht="25.5" customHeight="1" spans="1:7">
      <c r="A27" s="66" t="s">
        <v>88</v>
      </c>
      <c r="B27" s="67" t="s">
        <v>89</v>
      </c>
      <c r="C27" s="101">
        <v>44.91</v>
      </c>
      <c r="D27" s="101">
        <v>44.91</v>
      </c>
      <c r="E27" s="112"/>
      <c r="F27" s="112"/>
      <c r="G27" s="112"/>
    </row>
    <row r="28" ht="25.5" customHeight="1" spans="1:7">
      <c r="A28" s="72" t="s">
        <v>90</v>
      </c>
      <c r="B28" s="72"/>
      <c r="C28" s="101">
        <f>SUM(C6+C12+C15+C20+C25)</f>
        <v>1020.1</v>
      </c>
      <c r="D28" s="101">
        <f>SUM(D6+D12+D15+D20+D25)</f>
        <v>1020.1</v>
      </c>
      <c r="E28" s="112"/>
      <c r="F28" s="112"/>
      <c r="G28" s="112"/>
    </row>
  </sheetData>
  <mergeCells count="8">
    <mergeCell ref="A2:G2"/>
    <mergeCell ref="A4:B4"/>
    <mergeCell ref="A28:B2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showGridLines="0" showZeros="0" topLeftCell="A10" workbookViewId="0">
      <selection activeCell="D11" sqref="D11"/>
    </sheetView>
  </sheetViews>
  <sheetFormatPr defaultColWidth="6.875" defaultRowHeight="11.25" outlineLevelCol="4"/>
  <cols>
    <col min="1" max="1" width="19.375" style="62" customWidth="1"/>
    <col min="2" max="2" width="37.875" style="62" customWidth="1"/>
    <col min="3" max="5" width="24.125" style="62" customWidth="1"/>
    <col min="6" max="16384" width="6.875" style="62"/>
  </cols>
  <sheetData>
    <row r="1" ht="16.5" customHeight="1" spans="1:5">
      <c r="A1" s="46" t="s">
        <v>91</v>
      </c>
      <c r="B1" s="47"/>
      <c r="C1" s="47"/>
      <c r="D1" s="73"/>
      <c r="E1" s="73"/>
    </row>
    <row r="2" ht="16.5" customHeight="1" spans="1:5">
      <c r="A2" s="47"/>
      <c r="B2" s="47"/>
      <c r="C2" s="47"/>
      <c r="D2" s="73"/>
      <c r="E2" s="73"/>
    </row>
    <row r="3" ht="29.25" customHeight="1" spans="1:5">
      <c r="A3" s="63" t="s">
        <v>92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1" t="s">
        <v>2</v>
      </c>
    </row>
    <row r="5" ht="26.25" customHeight="1" spans="1:5">
      <c r="A5" s="65" t="s">
        <v>39</v>
      </c>
      <c r="B5" s="65"/>
      <c r="C5" s="65" t="s">
        <v>93</v>
      </c>
      <c r="D5" s="65" t="s">
        <v>94</v>
      </c>
      <c r="E5" s="65" t="s">
        <v>95</v>
      </c>
    </row>
    <row r="6" s="61" customFormat="1" ht="26.25" customHeight="1" spans="1:5">
      <c r="A6" s="65" t="s">
        <v>44</v>
      </c>
      <c r="B6" s="65" t="s">
        <v>45</v>
      </c>
      <c r="C6" s="65"/>
      <c r="D6" s="65"/>
      <c r="E6" s="65"/>
    </row>
    <row r="7" s="61" customFormat="1" ht="26.25" customHeight="1" spans="1:5">
      <c r="A7" s="66" t="s">
        <v>46</v>
      </c>
      <c r="B7" s="67" t="s">
        <v>47</v>
      </c>
      <c r="C7" s="101">
        <f>SUM(D7+E7)</f>
        <v>821.61</v>
      </c>
      <c r="D7" s="101">
        <f>SUM(D8)</f>
        <v>461.66</v>
      </c>
      <c r="E7" s="75">
        <f>SUM(E8)</f>
        <v>359.95</v>
      </c>
    </row>
    <row r="8" s="61" customFormat="1" ht="26.25" customHeight="1" spans="1:5">
      <c r="A8" s="66" t="s">
        <v>48</v>
      </c>
      <c r="B8" s="67" t="s">
        <v>49</v>
      </c>
      <c r="C8" s="101">
        <f t="shared" ref="C8:C29" si="0">SUM(D8+E8)</f>
        <v>821.61</v>
      </c>
      <c r="D8" s="101">
        <f>SUM(D9:D12)</f>
        <v>461.66</v>
      </c>
      <c r="E8" s="75">
        <f>SUM(E9+E10+E11)</f>
        <v>359.95</v>
      </c>
    </row>
    <row r="9" s="61" customFormat="1" ht="26.25" customHeight="1" spans="1:5">
      <c r="A9" s="66" t="s">
        <v>50</v>
      </c>
      <c r="B9" s="67" t="s">
        <v>51</v>
      </c>
      <c r="C9" s="101">
        <f t="shared" si="0"/>
        <v>435.04</v>
      </c>
      <c r="D9" s="101">
        <v>237.89</v>
      </c>
      <c r="E9" s="75">
        <v>197.15</v>
      </c>
    </row>
    <row r="10" s="61" customFormat="1" ht="26.25" customHeight="1" spans="1:5">
      <c r="A10" s="66" t="s">
        <v>52</v>
      </c>
      <c r="B10" s="103" t="s">
        <v>53</v>
      </c>
      <c r="C10" s="101">
        <f t="shared" si="0"/>
        <v>50</v>
      </c>
      <c r="D10" s="101"/>
      <c r="E10" s="102">
        <v>50</v>
      </c>
    </row>
    <row r="11" customFormat="1" ht="26.25" customHeight="1" spans="1:5">
      <c r="A11" s="66" t="s">
        <v>54</v>
      </c>
      <c r="B11" s="103" t="s">
        <v>55</v>
      </c>
      <c r="C11" s="101">
        <f t="shared" si="0"/>
        <v>112.8</v>
      </c>
      <c r="D11" s="101"/>
      <c r="E11" s="102">
        <v>112.8</v>
      </c>
    </row>
    <row r="12" customFormat="1" ht="26.25" customHeight="1" spans="1:5">
      <c r="A12" s="66" t="s">
        <v>56</v>
      </c>
      <c r="B12" s="67" t="s">
        <v>57</v>
      </c>
      <c r="C12" s="101">
        <f t="shared" si="0"/>
        <v>223.77</v>
      </c>
      <c r="D12" s="101">
        <v>223.77</v>
      </c>
      <c r="E12" s="69"/>
    </row>
    <row r="13" customFormat="1" ht="26.25" customHeight="1" spans="1:5">
      <c r="A13" s="66" t="s">
        <v>58</v>
      </c>
      <c r="B13" s="67" t="s">
        <v>59</v>
      </c>
      <c r="C13" s="101">
        <f t="shared" si="0"/>
        <v>27.45</v>
      </c>
      <c r="D13" s="101">
        <f t="shared" ref="D13:D16" si="1">SUM(D14)</f>
        <v>0</v>
      </c>
      <c r="E13" s="69">
        <v>27.45</v>
      </c>
    </row>
    <row r="14" ht="26.25" customHeight="1" spans="1:5">
      <c r="A14" s="66" t="s">
        <v>60</v>
      </c>
      <c r="B14" s="67" t="s">
        <v>61</v>
      </c>
      <c r="C14" s="101">
        <f t="shared" si="0"/>
        <v>27.45</v>
      </c>
      <c r="D14" s="101"/>
      <c r="E14" s="69">
        <v>27.45</v>
      </c>
    </row>
    <row r="15" ht="26.25" customHeight="1" spans="1:5">
      <c r="A15" s="66" t="s">
        <v>62</v>
      </c>
      <c r="B15" s="67" t="s">
        <v>63</v>
      </c>
      <c r="C15" s="101">
        <f t="shared" si="0"/>
        <v>24.75</v>
      </c>
      <c r="D15" s="101"/>
      <c r="E15" s="69">
        <v>24.75</v>
      </c>
    </row>
    <row r="16" ht="26.25" customHeight="1" spans="1:5">
      <c r="A16" s="66" t="s">
        <v>64</v>
      </c>
      <c r="B16" s="67" t="s">
        <v>65</v>
      </c>
      <c r="C16" s="101">
        <f t="shared" si="0"/>
        <v>96.66</v>
      </c>
      <c r="D16" s="101">
        <f t="shared" si="1"/>
        <v>96.66</v>
      </c>
      <c r="E16" s="69"/>
    </row>
    <row r="17" ht="26.25" customHeight="1" spans="1:5">
      <c r="A17" s="66" t="s">
        <v>66</v>
      </c>
      <c r="B17" s="67" t="s">
        <v>67</v>
      </c>
      <c r="C17" s="101">
        <f t="shared" si="0"/>
        <v>96.66</v>
      </c>
      <c r="D17" s="101">
        <f>SUM(D18:D20)</f>
        <v>96.66</v>
      </c>
      <c r="E17" s="69"/>
    </row>
    <row r="18" ht="26.25" customHeight="1" spans="1:5">
      <c r="A18" s="72" t="s">
        <v>68</v>
      </c>
      <c r="B18" s="103" t="s">
        <v>69</v>
      </c>
      <c r="C18" s="101">
        <f t="shared" si="0"/>
        <v>14.78</v>
      </c>
      <c r="D18" s="101">
        <v>14.78</v>
      </c>
      <c r="E18" s="112"/>
    </row>
    <row r="19" ht="26.25" customHeight="1" spans="1:5">
      <c r="A19" s="66" t="s">
        <v>70</v>
      </c>
      <c r="B19" s="105" t="s">
        <v>71</v>
      </c>
      <c r="C19" s="101">
        <f t="shared" si="0"/>
        <v>59.88</v>
      </c>
      <c r="D19" s="85">
        <v>59.88</v>
      </c>
      <c r="E19" s="112"/>
    </row>
    <row r="20" ht="26.25" customHeight="1" spans="1:5">
      <c r="A20" s="66" t="s">
        <v>72</v>
      </c>
      <c r="B20" s="105" t="s">
        <v>73</v>
      </c>
      <c r="C20" s="101">
        <f t="shared" si="0"/>
        <v>22</v>
      </c>
      <c r="D20" s="85">
        <v>22</v>
      </c>
      <c r="E20" s="112"/>
    </row>
    <row r="21" ht="26.25" customHeight="1" spans="1:5">
      <c r="A21" s="66" t="s">
        <v>74</v>
      </c>
      <c r="B21" s="69" t="s">
        <v>75</v>
      </c>
      <c r="C21" s="101">
        <f t="shared" si="0"/>
        <v>29.47</v>
      </c>
      <c r="D21" s="69">
        <f>SUM(D22)</f>
        <v>29.47</v>
      </c>
      <c r="E21" s="112"/>
    </row>
    <row r="22" ht="26.25" customHeight="1" spans="1:5">
      <c r="A22" s="66" t="s">
        <v>76</v>
      </c>
      <c r="B22" s="67" t="s">
        <v>77</v>
      </c>
      <c r="C22" s="101">
        <f t="shared" si="0"/>
        <v>29.47</v>
      </c>
      <c r="D22" s="101">
        <f>SUM(D23:D25)</f>
        <v>29.47</v>
      </c>
      <c r="E22" s="112"/>
    </row>
    <row r="23" ht="26.25" customHeight="1" spans="1:5">
      <c r="A23" s="66" t="s">
        <v>78</v>
      </c>
      <c r="B23" s="67" t="s">
        <v>79</v>
      </c>
      <c r="C23" s="101">
        <f t="shared" si="0"/>
        <v>11.13</v>
      </c>
      <c r="D23" s="101">
        <v>11.13</v>
      </c>
      <c r="E23" s="112"/>
    </row>
    <row r="24" ht="26.25" customHeight="1" spans="1:5">
      <c r="A24" s="66" t="s">
        <v>80</v>
      </c>
      <c r="B24" s="69" t="s">
        <v>81</v>
      </c>
      <c r="C24" s="101">
        <f t="shared" si="0"/>
        <v>13.2</v>
      </c>
      <c r="D24" s="101">
        <v>13.2</v>
      </c>
      <c r="E24" s="112"/>
    </row>
    <row r="25" ht="26.25" customHeight="1" spans="1:5">
      <c r="A25" s="66" t="s">
        <v>82</v>
      </c>
      <c r="B25" s="69" t="s">
        <v>83</v>
      </c>
      <c r="C25" s="101">
        <f t="shared" si="0"/>
        <v>5.14</v>
      </c>
      <c r="D25" s="101">
        <v>5.14</v>
      </c>
      <c r="E25" s="112"/>
    </row>
    <row r="26" ht="26.25" customHeight="1" spans="1:5">
      <c r="A26" s="66" t="s">
        <v>84</v>
      </c>
      <c r="B26" s="67" t="s">
        <v>85</v>
      </c>
      <c r="C26" s="101">
        <f t="shared" si="0"/>
        <v>44.91</v>
      </c>
      <c r="D26" s="101">
        <f>SUM(D27)</f>
        <v>44.91</v>
      </c>
      <c r="E26" s="112"/>
    </row>
    <row r="27" ht="26.25" customHeight="1" spans="1:5">
      <c r="A27" s="66" t="s">
        <v>86</v>
      </c>
      <c r="B27" s="67" t="s">
        <v>87</v>
      </c>
      <c r="C27" s="101">
        <f t="shared" si="0"/>
        <v>44.91</v>
      </c>
      <c r="D27" s="101">
        <f>SUM(D28)</f>
        <v>44.91</v>
      </c>
      <c r="E27" s="112"/>
    </row>
    <row r="28" ht="26.25" customHeight="1" spans="1:5">
      <c r="A28" s="66" t="s">
        <v>88</v>
      </c>
      <c r="B28" s="67" t="s">
        <v>89</v>
      </c>
      <c r="C28" s="101">
        <f t="shared" si="0"/>
        <v>44.91</v>
      </c>
      <c r="D28" s="101">
        <v>44.91</v>
      </c>
      <c r="E28" s="112"/>
    </row>
    <row r="29" ht="26.25" customHeight="1" spans="1:5">
      <c r="A29" s="72" t="s">
        <v>90</v>
      </c>
      <c r="B29" s="72"/>
      <c r="C29" s="101">
        <f t="shared" si="0"/>
        <v>1020.1</v>
      </c>
      <c r="D29" s="101">
        <f>SUM(D7+D13+D16+D21+D26)</f>
        <v>632.7</v>
      </c>
      <c r="E29" s="102">
        <f>SUM(E7+E13)</f>
        <v>387.4</v>
      </c>
    </row>
  </sheetData>
  <mergeCells count="6">
    <mergeCell ref="A3:E3"/>
    <mergeCell ref="A5:B5"/>
    <mergeCell ref="A29:B2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E24" sqref="E24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96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9" t="s">
        <v>97</v>
      </c>
      <c r="B3" s="79"/>
      <c r="C3" s="79"/>
      <c r="D3" s="79"/>
      <c r="E3" s="79"/>
      <c r="F3" s="79"/>
    </row>
    <row r="4" ht="14.25" customHeight="1" spans="1:6">
      <c r="A4" s="110"/>
      <c r="B4" s="110"/>
      <c r="C4" s="110"/>
      <c r="D4" s="110"/>
      <c r="E4" s="110"/>
      <c r="F4" s="81" t="s">
        <v>2</v>
      </c>
    </row>
    <row r="5" ht="24" customHeight="1" spans="1:6">
      <c r="A5" s="124" t="s">
        <v>3</v>
      </c>
      <c r="B5" s="65"/>
      <c r="C5" s="124" t="s">
        <v>4</v>
      </c>
      <c r="D5" s="65"/>
      <c r="E5" s="65"/>
      <c r="F5" s="65"/>
    </row>
    <row r="6" ht="24" customHeight="1" spans="1:6">
      <c r="A6" s="124" t="s">
        <v>5</v>
      </c>
      <c r="B6" s="124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98</v>
      </c>
      <c r="E7" s="65" t="s">
        <v>40</v>
      </c>
      <c r="F7" s="65" t="s">
        <v>99</v>
      </c>
    </row>
    <row r="8" ht="28.5" customHeight="1" spans="1:6">
      <c r="A8" s="69" t="s">
        <v>11</v>
      </c>
      <c r="B8" s="102">
        <v>1020.1</v>
      </c>
      <c r="C8" s="67" t="s">
        <v>12</v>
      </c>
      <c r="D8" s="101">
        <v>821.61</v>
      </c>
      <c r="E8" s="101">
        <v>821.61</v>
      </c>
      <c r="F8" s="75"/>
    </row>
    <row r="9" ht="28.5" customHeight="1" spans="1:6">
      <c r="A9" s="69" t="s">
        <v>13</v>
      </c>
      <c r="B9" s="75"/>
      <c r="C9" s="67" t="s">
        <v>14</v>
      </c>
      <c r="D9" s="67"/>
      <c r="E9" s="67"/>
      <c r="F9" s="75"/>
    </row>
    <row r="10" ht="28.5" customHeight="1" spans="1:6">
      <c r="A10" s="69"/>
      <c r="B10" s="69"/>
      <c r="C10" s="67" t="s">
        <v>16</v>
      </c>
      <c r="D10" s="67"/>
      <c r="E10" s="67"/>
      <c r="F10" s="75"/>
    </row>
    <row r="11" ht="28.5" customHeight="1" spans="1:6">
      <c r="A11" s="69"/>
      <c r="B11" s="69"/>
      <c r="C11" s="69" t="s">
        <v>18</v>
      </c>
      <c r="D11" s="69"/>
      <c r="E11" s="69"/>
      <c r="F11" s="75"/>
    </row>
    <row r="12" ht="28.5" customHeight="1" spans="1:6">
      <c r="A12" s="69"/>
      <c r="B12" s="69"/>
      <c r="C12" s="67" t="s">
        <v>19</v>
      </c>
      <c r="D12" s="101">
        <v>27.45</v>
      </c>
      <c r="E12" s="101">
        <v>27.45</v>
      </c>
      <c r="F12" s="75"/>
    </row>
    <row r="13" ht="28.5" customHeight="1" spans="1:6">
      <c r="A13" s="69"/>
      <c r="B13" s="69"/>
      <c r="C13" s="67" t="s">
        <v>20</v>
      </c>
      <c r="D13" s="67"/>
      <c r="E13" s="67"/>
      <c r="F13" s="75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69">
        <v>96.66</v>
      </c>
      <c r="E15" s="69">
        <v>96.66</v>
      </c>
      <c r="F15" s="69"/>
    </row>
    <row r="16" ht="28.5" customHeight="1" spans="1:6">
      <c r="A16" s="69"/>
      <c r="B16" s="69"/>
      <c r="C16" s="67" t="s">
        <v>23</v>
      </c>
      <c r="D16" s="101">
        <v>29.47</v>
      </c>
      <c r="E16" s="101">
        <v>29.47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9" t="s">
        <v>25</v>
      </c>
      <c r="D18" s="69"/>
      <c r="E18" s="69"/>
      <c r="F18" s="69"/>
    </row>
    <row r="19" ht="28.5" customHeight="1" spans="1:6">
      <c r="A19" s="69"/>
      <c r="B19" s="69"/>
      <c r="C19" s="69" t="s">
        <v>26</v>
      </c>
      <c r="D19" s="69"/>
      <c r="E19" s="69"/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100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>
        <v>44.91</v>
      </c>
      <c r="E25" s="69">
        <v>44.91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 t="s">
        <v>35</v>
      </c>
      <c r="D28" s="69"/>
      <c r="E28" s="69"/>
      <c r="F28" s="69"/>
    </row>
    <row r="29" ht="28.5" customHeight="1" spans="1:6">
      <c r="A29" s="65" t="s">
        <v>36</v>
      </c>
      <c r="B29" s="102">
        <f>SUM(B8:B28)</f>
        <v>1020.1</v>
      </c>
      <c r="C29" s="102">
        <f>SUM(C8:C28)</f>
        <v>0</v>
      </c>
      <c r="D29" s="102">
        <f>SUM(D8:D28)</f>
        <v>1020.1</v>
      </c>
      <c r="E29" s="102">
        <f>SUM(E8:E28)</f>
        <v>1020.1</v>
      </c>
      <c r="F29" s="102">
        <f>SUM(F8:F28)</f>
        <v>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showGridLines="0" showZeros="0" workbookViewId="0">
      <selection activeCell="C1" sqref="C1"/>
    </sheetView>
  </sheetViews>
  <sheetFormatPr defaultColWidth="6.875" defaultRowHeight="11.25"/>
  <cols>
    <col min="1" max="1" width="18.125" style="62" customWidth="1"/>
    <col min="2" max="2" width="38.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6" t="s">
        <v>101</v>
      </c>
      <c r="B1" s="47"/>
      <c r="C1" s="47"/>
      <c r="D1" s="47"/>
      <c r="E1" s="47"/>
      <c r="F1" s="47"/>
      <c r="G1" s="47"/>
      <c r="H1" s="47"/>
      <c r="I1" s="73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3"/>
      <c r="J2" s="73"/>
      <c r="K2" s="73"/>
    </row>
    <row r="3" ht="29.25" customHeight="1" spans="1:11">
      <c r="A3" s="63" t="s">
        <v>102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4" t="s">
        <v>2</v>
      </c>
      <c r="K4" s="74"/>
    </row>
    <row r="5" ht="26.25" customHeight="1" spans="1:11">
      <c r="A5" s="65" t="s">
        <v>39</v>
      </c>
      <c r="B5" s="65"/>
      <c r="C5" s="65" t="s">
        <v>103</v>
      </c>
      <c r="D5" s="65"/>
      <c r="E5" s="65"/>
      <c r="F5" s="65" t="s">
        <v>104</v>
      </c>
      <c r="G5" s="65"/>
      <c r="H5" s="65"/>
      <c r="I5" s="65" t="s">
        <v>105</v>
      </c>
      <c r="J5" s="65"/>
      <c r="K5" s="65"/>
    </row>
    <row r="6" s="61" customFormat="1" ht="25" customHeight="1" spans="1:11">
      <c r="A6" s="65" t="s">
        <v>44</v>
      </c>
      <c r="B6" s="65" t="s">
        <v>45</v>
      </c>
      <c r="C6" s="65" t="s">
        <v>106</v>
      </c>
      <c r="D6" s="65" t="s">
        <v>94</v>
      </c>
      <c r="E6" s="65" t="s">
        <v>95</v>
      </c>
      <c r="F6" s="65" t="s">
        <v>106</v>
      </c>
      <c r="G6" s="65" t="s">
        <v>94</v>
      </c>
      <c r="H6" s="65" t="s">
        <v>95</v>
      </c>
      <c r="I6" s="65" t="s">
        <v>106</v>
      </c>
      <c r="J6" s="65" t="s">
        <v>94</v>
      </c>
      <c r="K6" s="65" t="s">
        <v>95</v>
      </c>
    </row>
    <row r="7" s="61" customFormat="1" ht="25" customHeight="1" spans="1:11">
      <c r="A7" s="66" t="s">
        <v>46</v>
      </c>
      <c r="B7" s="67" t="s">
        <v>47</v>
      </c>
      <c r="C7" s="65">
        <f t="shared" ref="C7:C9" si="0">SUM(D7:E7)</f>
        <v>601.65</v>
      </c>
      <c r="D7" s="65">
        <f t="shared" ref="D7:H7" si="1">SUM(D8)</f>
        <v>474.74</v>
      </c>
      <c r="E7" s="65">
        <f t="shared" si="1"/>
        <v>126.91</v>
      </c>
      <c r="F7" s="65">
        <f t="shared" ref="F7:F16" si="2">SUM(G7+H7)</f>
        <v>821.61</v>
      </c>
      <c r="G7" s="65">
        <f t="shared" si="1"/>
        <v>461.66</v>
      </c>
      <c r="H7" s="65">
        <f t="shared" si="1"/>
        <v>359.95</v>
      </c>
      <c r="I7" s="104">
        <f t="shared" ref="I7:I9" si="3">(F7-C7)/C7*100</f>
        <v>36.5594614809274</v>
      </c>
      <c r="J7" s="104">
        <f t="shared" ref="J7:J9" si="4">(G7-D7)/D7*100</f>
        <v>-2.75519231579392</v>
      </c>
      <c r="K7" s="104">
        <f t="shared" ref="K7:K9" si="5">(H7-E7)/E7*100</f>
        <v>183.626191789457</v>
      </c>
    </row>
    <row r="8" s="61" customFormat="1" ht="25" customHeight="1" spans="1:11">
      <c r="A8" s="66" t="s">
        <v>48</v>
      </c>
      <c r="B8" s="67" t="s">
        <v>49</v>
      </c>
      <c r="C8" s="65">
        <f t="shared" si="0"/>
        <v>601.65</v>
      </c>
      <c r="D8" s="65">
        <f>SUM(D9:D12)</f>
        <v>474.74</v>
      </c>
      <c r="E8" s="65">
        <f>SUM(E9)</f>
        <v>126.91</v>
      </c>
      <c r="F8" s="65">
        <f t="shared" si="2"/>
        <v>821.61</v>
      </c>
      <c r="G8" s="65">
        <f>SUM(G9:G12)</f>
        <v>461.66</v>
      </c>
      <c r="H8" s="65">
        <f>SUM(H9:H11)</f>
        <v>359.95</v>
      </c>
      <c r="I8" s="104">
        <f t="shared" si="3"/>
        <v>36.5594614809274</v>
      </c>
      <c r="J8" s="104">
        <f t="shared" si="4"/>
        <v>-2.75519231579392</v>
      </c>
      <c r="K8" s="104">
        <f t="shared" si="5"/>
        <v>183.626191789457</v>
      </c>
    </row>
    <row r="9" s="61" customFormat="1" ht="25" customHeight="1" spans="1:11">
      <c r="A9" s="66" t="s">
        <v>50</v>
      </c>
      <c r="B9" s="67" t="s">
        <v>51</v>
      </c>
      <c r="C9" s="65">
        <f t="shared" si="0"/>
        <v>368.36</v>
      </c>
      <c r="D9" s="65">
        <v>241.45</v>
      </c>
      <c r="E9" s="65">
        <v>126.91</v>
      </c>
      <c r="F9" s="65">
        <f t="shared" si="2"/>
        <v>435.04</v>
      </c>
      <c r="G9" s="101">
        <v>237.89</v>
      </c>
      <c r="H9" s="102">
        <v>197.15</v>
      </c>
      <c r="I9" s="104">
        <f t="shared" si="3"/>
        <v>18.10185687914</v>
      </c>
      <c r="J9" s="104">
        <f t="shared" si="4"/>
        <v>-1.47442534686271</v>
      </c>
      <c r="K9" s="104">
        <f t="shared" si="5"/>
        <v>55.3463084075329</v>
      </c>
    </row>
    <row r="10" s="61" customFormat="1" ht="25" customHeight="1" spans="1:11">
      <c r="A10" s="66" t="s">
        <v>52</v>
      </c>
      <c r="B10" s="103" t="s">
        <v>53</v>
      </c>
      <c r="C10" s="65"/>
      <c r="D10" s="65">
        <v>0</v>
      </c>
      <c r="E10" s="65">
        <v>0</v>
      </c>
      <c r="F10" s="104">
        <f t="shared" si="2"/>
        <v>50</v>
      </c>
      <c r="G10" s="101"/>
      <c r="H10" s="102">
        <v>50</v>
      </c>
      <c r="I10" s="104">
        <v>100</v>
      </c>
      <c r="J10" s="104"/>
      <c r="K10" s="104">
        <v>100</v>
      </c>
    </row>
    <row r="11" s="61" customFormat="1" ht="25" customHeight="1" spans="1:11">
      <c r="A11" s="66" t="s">
        <v>54</v>
      </c>
      <c r="B11" s="67" t="s">
        <v>107</v>
      </c>
      <c r="C11" s="65">
        <f t="shared" ref="C11:C15" si="6">SUM(D11:E11)</f>
        <v>0</v>
      </c>
      <c r="D11" s="65"/>
      <c r="E11" s="65"/>
      <c r="F11" s="104">
        <f t="shared" si="2"/>
        <v>112.8</v>
      </c>
      <c r="G11" s="101"/>
      <c r="H11" s="102">
        <v>112.8</v>
      </c>
      <c r="I11" s="104">
        <v>100</v>
      </c>
      <c r="J11" s="104"/>
      <c r="K11" s="104">
        <v>100</v>
      </c>
    </row>
    <row r="12" customFormat="1" ht="25" customHeight="1" spans="1:11">
      <c r="A12" s="66" t="s">
        <v>56</v>
      </c>
      <c r="B12" s="67" t="s">
        <v>57</v>
      </c>
      <c r="C12" s="65">
        <f t="shared" si="6"/>
        <v>233.29</v>
      </c>
      <c r="D12" s="65">
        <v>233.29</v>
      </c>
      <c r="E12" s="65"/>
      <c r="F12" s="65">
        <f t="shared" si="2"/>
        <v>223.77</v>
      </c>
      <c r="G12" s="101">
        <v>223.77</v>
      </c>
      <c r="H12" s="75"/>
      <c r="I12" s="104">
        <f t="shared" ref="I12:I19" si="7">(F12-C12)/C12*100</f>
        <v>-4.08075785503021</v>
      </c>
      <c r="J12" s="104">
        <f t="shared" ref="J12:J19" si="8">(G12-D12)/D12*100</f>
        <v>-4.08075785503021</v>
      </c>
      <c r="K12" s="104"/>
    </row>
    <row r="13" ht="25" customHeight="1" spans="1:11">
      <c r="A13" s="66" t="s">
        <v>58</v>
      </c>
      <c r="B13" s="67" t="s">
        <v>59</v>
      </c>
      <c r="C13" s="65">
        <f t="shared" si="6"/>
        <v>37.45</v>
      </c>
      <c r="D13" s="65"/>
      <c r="E13" s="65">
        <v>37.45</v>
      </c>
      <c r="F13" s="65">
        <f t="shared" si="2"/>
        <v>27.45</v>
      </c>
      <c r="G13" s="65"/>
      <c r="H13" s="65">
        <v>27.45</v>
      </c>
      <c r="I13" s="104">
        <f t="shared" si="7"/>
        <v>-26.7022696929239</v>
      </c>
      <c r="J13" s="104"/>
      <c r="K13" s="104">
        <f t="shared" ref="K13:K15" si="9">(H13-E13)/E13*100</f>
        <v>-26.7022696929239</v>
      </c>
    </row>
    <row r="14" ht="25" customHeight="1" spans="1:11">
      <c r="A14" s="66" t="s">
        <v>60</v>
      </c>
      <c r="B14" s="67" t="s">
        <v>61</v>
      </c>
      <c r="C14" s="65">
        <f t="shared" si="6"/>
        <v>37.45</v>
      </c>
      <c r="D14" s="65"/>
      <c r="E14" s="65">
        <v>37.45</v>
      </c>
      <c r="F14" s="65">
        <f t="shared" si="2"/>
        <v>27.45</v>
      </c>
      <c r="G14" s="65"/>
      <c r="H14" s="65">
        <v>27.45</v>
      </c>
      <c r="I14" s="104">
        <f t="shared" si="7"/>
        <v>-26.7022696929239</v>
      </c>
      <c r="J14" s="104"/>
      <c r="K14" s="104">
        <f t="shared" si="9"/>
        <v>-26.7022696929239</v>
      </c>
    </row>
    <row r="15" ht="25" customHeight="1" spans="1:11">
      <c r="A15" s="66" t="s">
        <v>62</v>
      </c>
      <c r="B15" s="67" t="s">
        <v>108</v>
      </c>
      <c r="C15" s="65">
        <f t="shared" si="6"/>
        <v>37.45</v>
      </c>
      <c r="D15" s="65"/>
      <c r="E15" s="65">
        <v>37.45</v>
      </c>
      <c r="F15" s="65">
        <f t="shared" si="2"/>
        <v>27.45</v>
      </c>
      <c r="G15" s="65"/>
      <c r="H15" s="65">
        <v>27.45</v>
      </c>
      <c r="I15" s="104">
        <f t="shared" si="7"/>
        <v>-26.7022696929239</v>
      </c>
      <c r="J15" s="104"/>
      <c r="K15" s="104">
        <f t="shared" si="9"/>
        <v>-26.7022696929239</v>
      </c>
    </row>
    <row r="16" ht="25" customHeight="1" spans="1:11">
      <c r="A16" s="66" t="s">
        <v>64</v>
      </c>
      <c r="B16" s="67" t="s">
        <v>65</v>
      </c>
      <c r="C16" s="65">
        <f t="shared" ref="C16:H16" si="10">SUM(C17)</f>
        <v>75.83</v>
      </c>
      <c r="D16" s="65">
        <f t="shared" si="10"/>
        <v>90.83</v>
      </c>
      <c r="E16" s="65">
        <f t="shared" si="10"/>
        <v>0</v>
      </c>
      <c r="F16" s="65">
        <f t="shared" si="2"/>
        <v>96.66</v>
      </c>
      <c r="G16" s="65">
        <f t="shared" si="10"/>
        <v>96.66</v>
      </c>
      <c r="H16" s="65">
        <f t="shared" si="10"/>
        <v>0</v>
      </c>
      <c r="I16" s="104">
        <f t="shared" si="7"/>
        <v>27.4693393116181</v>
      </c>
      <c r="J16" s="104">
        <f t="shared" si="8"/>
        <v>6.41858416822636</v>
      </c>
      <c r="K16" s="65">
        <f>SUM(K17)</f>
        <v>0</v>
      </c>
    </row>
    <row r="17" ht="25" customHeight="1" spans="1:11">
      <c r="A17" s="66" t="s">
        <v>66</v>
      </c>
      <c r="B17" s="67" t="s">
        <v>67</v>
      </c>
      <c r="C17" s="65">
        <f t="shared" ref="C17:G17" si="11">SUM(C18:C20)</f>
        <v>75.83</v>
      </c>
      <c r="D17" s="65">
        <f t="shared" si="11"/>
        <v>90.83</v>
      </c>
      <c r="E17" s="65">
        <f t="shared" si="11"/>
        <v>0</v>
      </c>
      <c r="F17" s="65">
        <f t="shared" si="11"/>
        <v>96.66</v>
      </c>
      <c r="G17" s="65">
        <f t="shared" si="11"/>
        <v>96.66</v>
      </c>
      <c r="H17" s="65">
        <f>SUM(H19:H20)</f>
        <v>0</v>
      </c>
      <c r="I17" s="104">
        <f t="shared" si="7"/>
        <v>27.4693393116181</v>
      </c>
      <c r="J17" s="104">
        <f t="shared" si="8"/>
        <v>6.41858416822636</v>
      </c>
      <c r="K17" s="65">
        <f>SUM(K19:K20)</f>
        <v>0</v>
      </c>
    </row>
    <row r="18" ht="25" customHeight="1" spans="1:11">
      <c r="A18" s="72" t="s">
        <v>68</v>
      </c>
      <c r="B18" s="103" t="s">
        <v>69</v>
      </c>
      <c r="C18" s="104">
        <v>14</v>
      </c>
      <c r="D18" s="104">
        <v>15</v>
      </c>
      <c r="E18" s="65"/>
      <c r="F18" s="65">
        <v>14.78</v>
      </c>
      <c r="G18" s="85">
        <v>14.78</v>
      </c>
      <c r="H18" s="65"/>
      <c r="I18" s="104">
        <f t="shared" si="7"/>
        <v>5.57142857142857</v>
      </c>
      <c r="J18" s="104">
        <f t="shared" si="8"/>
        <v>-1.46666666666667</v>
      </c>
      <c r="K18" s="65"/>
    </row>
    <row r="19" ht="25" customHeight="1" spans="1:11">
      <c r="A19" s="66" t="s">
        <v>70</v>
      </c>
      <c r="B19" s="105" t="s">
        <v>71</v>
      </c>
      <c r="C19" s="65">
        <v>61.83</v>
      </c>
      <c r="D19" s="101">
        <v>75.83</v>
      </c>
      <c r="E19" s="67"/>
      <c r="F19" s="65">
        <f t="shared" ref="F19:F28" si="12">SUM(G19+H19)</f>
        <v>59.88</v>
      </c>
      <c r="G19" s="101">
        <v>59.88</v>
      </c>
      <c r="H19" s="67"/>
      <c r="I19" s="104">
        <f t="shared" si="7"/>
        <v>-3.15380883066472</v>
      </c>
      <c r="J19" s="104">
        <f t="shared" si="8"/>
        <v>-21.0338915996307</v>
      </c>
      <c r="K19" s="104"/>
    </row>
    <row r="20" ht="25" customHeight="1" spans="1:11">
      <c r="A20" s="66" t="s">
        <v>72</v>
      </c>
      <c r="B20" s="105" t="s">
        <v>73</v>
      </c>
      <c r="C20" s="65">
        <f t="shared" ref="C20:C27" si="13">SUM(D20:E20)</f>
        <v>0</v>
      </c>
      <c r="D20" s="67">
        <v>0</v>
      </c>
      <c r="E20" s="67"/>
      <c r="F20" s="104">
        <f t="shared" si="12"/>
        <v>22</v>
      </c>
      <c r="G20" s="101">
        <v>22</v>
      </c>
      <c r="H20" s="67"/>
      <c r="I20" s="104">
        <v>100</v>
      </c>
      <c r="J20" s="104">
        <v>100</v>
      </c>
      <c r="K20" s="104"/>
    </row>
    <row r="21" ht="25" customHeight="1" spans="1:11">
      <c r="A21" s="66" t="s">
        <v>74</v>
      </c>
      <c r="B21" s="69" t="s">
        <v>75</v>
      </c>
      <c r="C21" s="65">
        <f t="shared" si="13"/>
        <v>30.56</v>
      </c>
      <c r="D21" s="101">
        <f>SUM(D22:D24)</f>
        <v>30.56</v>
      </c>
      <c r="E21" s="67"/>
      <c r="F21" s="65">
        <f t="shared" si="12"/>
        <v>29.47</v>
      </c>
      <c r="G21" s="101">
        <f>SUM(G22:G24)</f>
        <v>29.47</v>
      </c>
      <c r="H21" s="67"/>
      <c r="I21" s="104">
        <f t="shared" ref="I21:I27" si="14">(F21-C21)/C21*100</f>
        <v>-3.56675392670157</v>
      </c>
      <c r="J21" s="104">
        <f t="shared" ref="J21:J27" si="15">(G21-D21)/D21*100</f>
        <v>-3.56675392670157</v>
      </c>
      <c r="K21" s="104"/>
    </row>
    <row r="22" ht="25" customHeight="1" spans="1:11">
      <c r="A22" s="66" t="s">
        <v>109</v>
      </c>
      <c r="B22" s="67" t="s">
        <v>77</v>
      </c>
      <c r="C22" s="65">
        <f t="shared" si="13"/>
        <v>11.79</v>
      </c>
      <c r="D22" s="101">
        <v>11.79</v>
      </c>
      <c r="E22" s="67"/>
      <c r="F22" s="65">
        <f t="shared" si="12"/>
        <v>11.13</v>
      </c>
      <c r="G22" s="101">
        <v>11.13</v>
      </c>
      <c r="H22" s="67"/>
      <c r="I22" s="104">
        <f t="shared" si="14"/>
        <v>-5.59796437659032</v>
      </c>
      <c r="J22" s="104">
        <f t="shared" si="15"/>
        <v>-5.59796437659032</v>
      </c>
      <c r="K22" s="104"/>
    </row>
    <row r="23" ht="25" customHeight="1" spans="1:11">
      <c r="A23" s="66" t="s">
        <v>80</v>
      </c>
      <c r="B23" s="69" t="s">
        <v>81</v>
      </c>
      <c r="C23" s="65">
        <f t="shared" si="13"/>
        <v>13.33</v>
      </c>
      <c r="D23" s="101">
        <v>13.33</v>
      </c>
      <c r="E23" s="67"/>
      <c r="F23" s="65">
        <f t="shared" si="12"/>
        <v>13.2</v>
      </c>
      <c r="G23" s="101">
        <v>13.2</v>
      </c>
      <c r="H23" s="67"/>
      <c r="I23" s="104">
        <f t="shared" si="14"/>
        <v>-0.975243810952744</v>
      </c>
      <c r="J23" s="104">
        <f t="shared" si="15"/>
        <v>-0.975243810952744</v>
      </c>
      <c r="K23" s="104"/>
    </row>
    <row r="24" ht="25" customHeight="1" spans="1:11">
      <c r="A24" s="66" t="s">
        <v>82</v>
      </c>
      <c r="B24" s="69" t="s">
        <v>83</v>
      </c>
      <c r="C24" s="65">
        <f t="shared" si="13"/>
        <v>5.44</v>
      </c>
      <c r="D24" s="85">
        <v>5.44</v>
      </c>
      <c r="E24" s="105"/>
      <c r="F24" s="65">
        <f t="shared" si="12"/>
        <v>5.14</v>
      </c>
      <c r="G24" s="101">
        <v>5.14</v>
      </c>
      <c r="H24" s="105"/>
      <c r="I24" s="104">
        <f t="shared" si="14"/>
        <v>-5.51470588235295</v>
      </c>
      <c r="J24" s="104">
        <f t="shared" si="15"/>
        <v>-5.51470588235295</v>
      </c>
      <c r="K24" s="104"/>
    </row>
    <row r="25" ht="25" customHeight="1" spans="1:11">
      <c r="A25" s="66" t="s">
        <v>84</v>
      </c>
      <c r="B25" s="67" t="s">
        <v>85</v>
      </c>
      <c r="C25" s="65">
        <f t="shared" si="13"/>
        <v>46.37</v>
      </c>
      <c r="D25" s="69">
        <f>SUM(D26)</f>
        <v>46.37</v>
      </c>
      <c r="E25" s="69"/>
      <c r="F25" s="65">
        <f t="shared" si="12"/>
        <v>44.91</v>
      </c>
      <c r="G25" s="69">
        <f>SUM(G26)</f>
        <v>44.91</v>
      </c>
      <c r="H25" s="69"/>
      <c r="I25" s="104">
        <f t="shared" si="14"/>
        <v>-3.14858744878154</v>
      </c>
      <c r="J25" s="104">
        <f t="shared" si="15"/>
        <v>-3.14858744878154</v>
      </c>
      <c r="K25" s="104"/>
    </row>
    <row r="26" ht="25" customHeight="1" spans="1:11">
      <c r="A26" s="66" t="s">
        <v>86</v>
      </c>
      <c r="B26" s="67" t="s">
        <v>87</v>
      </c>
      <c r="C26" s="65">
        <f t="shared" si="13"/>
        <v>46.37</v>
      </c>
      <c r="D26" s="101">
        <f>SUM(D27)</f>
        <v>46.37</v>
      </c>
      <c r="E26" s="67"/>
      <c r="F26" s="65">
        <f t="shared" si="12"/>
        <v>44.91</v>
      </c>
      <c r="G26" s="101">
        <f>SUM(G27)</f>
        <v>44.91</v>
      </c>
      <c r="H26" s="67"/>
      <c r="I26" s="104">
        <f t="shared" si="14"/>
        <v>-3.14858744878154</v>
      </c>
      <c r="J26" s="104">
        <f t="shared" si="15"/>
        <v>-3.14858744878154</v>
      </c>
      <c r="K26" s="104"/>
    </row>
    <row r="27" ht="25" customHeight="1" spans="1:11">
      <c r="A27" s="66" t="s">
        <v>88</v>
      </c>
      <c r="B27" s="67" t="s">
        <v>89</v>
      </c>
      <c r="C27" s="65">
        <f t="shared" si="13"/>
        <v>46.37</v>
      </c>
      <c r="D27" s="101">
        <v>46.37</v>
      </c>
      <c r="E27" s="67"/>
      <c r="F27" s="65">
        <f t="shared" si="12"/>
        <v>44.91</v>
      </c>
      <c r="G27" s="101">
        <v>44.91</v>
      </c>
      <c r="H27" s="67"/>
      <c r="I27" s="104">
        <f t="shared" si="14"/>
        <v>-3.14858744878154</v>
      </c>
      <c r="J27" s="104">
        <f t="shared" si="15"/>
        <v>-3.14858744878154</v>
      </c>
      <c r="K27" s="104"/>
    </row>
    <row r="28" ht="25" customHeight="1" spans="1:11">
      <c r="A28" s="103" t="s">
        <v>110</v>
      </c>
      <c r="B28" s="103"/>
      <c r="C28" s="101">
        <f t="shared" ref="C28:K28" si="16">SUM(C7+C13+C16+C21+C25)</f>
        <v>791.86</v>
      </c>
      <c r="D28" s="101">
        <f t="shared" si="16"/>
        <v>642.5</v>
      </c>
      <c r="E28" s="101">
        <f t="shared" si="16"/>
        <v>164.36</v>
      </c>
      <c r="F28" s="104">
        <f t="shared" si="12"/>
        <v>1020.1</v>
      </c>
      <c r="G28" s="101">
        <f t="shared" si="16"/>
        <v>632.7</v>
      </c>
      <c r="H28" s="101">
        <f t="shared" si="16"/>
        <v>387.4</v>
      </c>
      <c r="I28" s="106">
        <f t="shared" si="16"/>
        <v>30.6111897241385</v>
      </c>
      <c r="J28" s="106">
        <v>0.83</v>
      </c>
      <c r="K28" s="101">
        <v>135.7</v>
      </c>
    </row>
  </sheetData>
  <mergeCells count="7">
    <mergeCell ref="A3:K3"/>
    <mergeCell ref="J4:K4"/>
    <mergeCell ref="A5:B5"/>
    <mergeCell ref="C5:E5"/>
    <mergeCell ref="F5:H5"/>
    <mergeCell ref="I5:K5"/>
    <mergeCell ref="A28:B2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28" workbookViewId="0">
      <selection activeCell="B6" sqref="B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111</v>
      </c>
      <c r="B1" s="92"/>
      <c r="C1" s="92"/>
    </row>
    <row r="2" ht="44.25" customHeight="1" spans="1:5">
      <c r="A2" s="93" t="s">
        <v>112</v>
      </c>
      <c r="B2" s="93"/>
      <c r="C2" s="93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113</v>
      </c>
      <c r="B4" s="96" t="s">
        <v>6</v>
      </c>
      <c r="C4" s="96" t="s">
        <v>114</v>
      </c>
    </row>
    <row r="5" ht="22.5" customHeight="1" spans="1:3">
      <c r="A5" s="97" t="s">
        <v>115</v>
      </c>
      <c r="B5" s="97">
        <f>SUM(B6:B16)</f>
        <v>558.43</v>
      </c>
      <c r="C5" s="97"/>
    </row>
    <row r="6" ht="22.5" customHeight="1" spans="1:3">
      <c r="A6" s="97" t="s">
        <v>116</v>
      </c>
      <c r="B6" s="97">
        <v>229.26</v>
      </c>
      <c r="C6" s="97"/>
    </row>
    <row r="7" ht="22.5" customHeight="1" spans="1:3">
      <c r="A7" s="97" t="s">
        <v>117</v>
      </c>
      <c r="B7" s="97">
        <v>82.96</v>
      </c>
      <c r="C7" s="97"/>
    </row>
    <row r="8" ht="22.5" customHeight="1" spans="1:3">
      <c r="A8" s="97" t="s">
        <v>118</v>
      </c>
      <c r="B8" s="97">
        <v>19.06</v>
      </c>
      <c r="C8" s="97"/>
    </row>
    <row r="9" ht="22.5" customHeight="1" spans="1:3">
      <c r="A9" s="97" t="s">
        <v>119</v>
      </c>
      <c r="B9" s="97">
        <v>69.85</v>
      </c>
      <c r="C9" s="97"/>
    </row>
    <row r="10" ht="22.5" customHeight="1" spans="1:3">
      <c r="A10" s="97" t="s">
        <v>120</v>
      </c>
      <c r="B10" s="97">
        <v>59.88</v>
      </c>
      <c r="C10" s="97"/>
    </row>
    <row r="11" ht="22.5" customHeight="1" spans="1:3">
      <c r="A11" s="97" t="s">
        <v>121</v>
      </c>
      <c r="B11" s="98">
        <v>22</v>
      </c>
      <c r="C11" s="97"/>
    </row>
    <row r="12" ht="22.5" customHeight="1" spans="1:3">
      <c r="A12" s="97" t="s">
        <v>122</v>
      </c>
      <c r="B12" s="97">
        <v>24.33</v>
      </c>
      <c r="C12" s="97"/>
    </row>
    <row r="13" ht="22.5" customHeight="1" spans="1:3">
      <c r="A13" s="97" t="s">
        <v>123</v>
      </c>
      <c r="B13" s="97">
        <v>5.14</v>
      </c>
      <c r="C13" s="97"/>
    </row>
    <row r="14" ht="22.5" customHeight="1" spans="1:3">
      <c r="A14" s="97" t="s">
        <v>124</v>
      </c>
      <c r="B14" s="97">
        <v>0.21</v>
      </c>
      <c r="C14" s="97"/>
    </row>
    <row r="15" ht="22.5" customHeight="1" spans="1:3">
      <c r="A15" s="97" t="s">
        <v>89</v>
      </c>
      <c r="B15" s="97">
        <v>44.91</v>
      </c>
      <c r="C15" s="97"/>
    </row>
    <row r="16" ht="22.5" customHeight="1" spans="1:3">
      <c r="A16" s="97" t="s">
        <v>125</v>
      </c>
      <c r="B16" s="97">
        <v>0.83</v>
      </c>
      <c r="C16" s="97"/>
    </row>
    <row r="17" ht="22.5" customHeight="1" spans="1:3">
      <c r="A17" s="97" t="s">
        <v>126</v>
      </c>
      <c r="B17" s="97">
        <f>SUM(B18:B44)</f>
        <v>56.53</v>
      </c>
      <c r="C17" s="97"/>
    </row>
    <row r="18" ht="22.5" customHeight="1" spans="1:3">
      <c r="A18" s="97" t="s">
        <v>127</v>
      </c>
      <c r="B18" s="98">
        <v>6.85</v>
      </c>
      <c r="C18" s="97"/>
    </row>
    <row r="19" ht="22.5" customHeight="1" spans="1:3">
      <c r="A19" s="97" t="s">
        <v>128</v>
      </c>
      <c r="B19" s="97"/>
      <c r="C19" s="97"/>
    </row>
    <row r="20" ht="22.5" customHeight="1" spans="1:3">
      <c r="A20" s="97" t="s">
        <v>129</v>
      </c>
      <c r="B20" s="97"/>
      <c r="C20" s="97"/>
    </row>
    <row r="21" ht="22.5" customHeight="1" spans="1:3">
      <c r="A21" s="97" t="s">
        <v>130</v>
      </c>
      <c r="B21" s="97"/>
      <c r="C21" s="97"/>
    </row>
    <row r="22" ht="22.5" customHeight="1" spans="1:3">
      <c r="A22" s="97" t="s">
        <v>131</v>
      </c>
      <c r="B22" s="97"/>
      <c r="C22" s="97"/>
    </row>
    <row r="23" ht="22.5" customHeight="1" spans="1:3">
      <c r="A23" s="97" t="s">
        <v>132</v>
      </c>
      <c r="B23" s="97"/>
      <c r="C23" s="97"/>
    </row>
    <row r="24" ht="22.5" customHeight="1" spans="1:3">
      <c r="A24" s="97" t="s">
        <v>133</v>
      </c>
      <c r="B24" s="98">
        <v>4</v>
      </c>
      <c r="C24" s="97"/>
    </row>
    <row r="25" ht="22.5" customHeight="1" spans="1:3">
      <c r="A25" s="97" t="s">
        <v>134</v>
      </c>
      <c r="B25" s="97"/>
      <c r="C25" s="97"/>
    </row>
    <row r="26" ht="22.5" customHeight="1" spans="1:3">
      <c r="A26" s="97" t="s">
        <v>135</v>
      </c>
      <c r="B26" s="97"/>
      <c r="C26" s="97"/>
    </row>
    <row r="27" ht="22.5" customHeight="1" spans="1:3">
      <c r="A27" s="97" t="s">
        <v>136</v>
      </c>
      <c r="B27" s="98">
        <v>2</v>
      </c>
      <c r="C27" s="97"/>
    </row>
    <row r="28" ht="22.5" customHeight="1" spans="1:3">
      <c r="A28" s="97" t="s">
        <v>137</v>
      </c>
      <c r="B28" s="97"/>
      <c r="C28" s="97"/>
    </row>
    <row r="29" ht="22.5" customHeight="1" spans="1:3">
      <c r="A29" s="97" t="s">
        <v>138</v>
      </c>
      <c r="B29" s="97"/>
      <c r="C29" s="97"/>
    </row>
    <row r="30" ht="22.5" customHeight="1" spans="1:3">
      <c r="A30" s="97" t="s">
        <v>139</v>
      </c>
      <c r="B30" s="97"/>
      <c r="C30" s="97"/>
    </row>
    <row r="31" ht="22.5" customHeight="1" spans="1:3">
      <c r="A31" s="97" t="s">
        <v>140</v>
      </c>
      <c r="B31" s="97"/>
      <c r="C31" s="97"/>
    </row>
    <row r="32" ht="22.5" customHeight="1" spans="1:3">
      <c r="A32" s="97" t="s">
        <v>141</v>
      </c>
      <c r="B32" s="97"/>
      <c r="C32" s="97"/>
    </row>
    <row r="33" ht="22.5" customHeight="1" spans="1:3">
      <c r="A33" s="97" t="s">
        <v>142</v>
      </c>
      <c r="B33" s="97"/>
      <c r="C33" s="97"/>
    </row>
    <row r="34" ht="22.5" customHeight="1" spans="1:3">
      <c r="A34" s="97" t="s">
        <v>143</v>
      </c>
      <c r="B34" s="97"/>
      <c r="C34" s="97"/>
    </row>
    <row r="35" ht="22.5" customHeight="1" spans="1:3">
      <c r="A35" s="97" t="s">
        <v>144</v>
      </c>
      <c r="B35" s="97"/>
      <c r="C35" s="97"/>
    </row>
    <row r="36" ht="22.5" customHeight="1" spans="1:3">
      <c r="A36" s="97" t="s">
        <v>145</v>
      </c>
      <c r="B36" s="97"/>
      <c r="C36" s="97"/>
    </row>
    <row r="37" ht="22.5" customHeight="1" spans="1:3">
      <c r="A37" s="97" t="s">
        <v>146</v>
      </c>
      <c r="B37" s="97"/>
      <c r="C37" s="97"/>
    </row>
    <row r="38" ht="22.5" customHeight="1" spans="1:3">
      <c r="A38" s="97" t="s">
        <v>147</v>
      </c>
      <c r="B38" s="97"/>
      <c r="C38" s="97"/>
    </row>
    <row r="39" ht="22.5" customHeight="1" spans="1:3">
      <c r="A39" s="97" t="s">
        <v>148</v>
      </c>
      <c r="B39" s="97"/>
      <c r="C39" s="97"/>
    </row>
    <row r="40" ht="22.5" customHeight="1" spans="1:3">
      <c r="A40" s="97" t="s">
        <v>149</v>
      </c>
      <c r="B40" s="97">
        <v>7.84</v>
      </c>
      <c r="C40" s="97"/>
    </row>
    <row r="41" ht="22.5" customHeight="1" spans="1:3">
      <c r="A41" s="97" t="s">
        <v>150</v>
      </c>
      <c r="B41" s="98">
        <v>4.8</v>
      </c>
      <c r="C41" s="97"/>
    </row>
    <row r="42" ht="22.5" customHeight="1" spans="1:3">
      <c r="A42" s="97" t="s">
        <v>151</v>
      </c>
      <c r="B42" s="97">
        <v>18.54</v>
      </c>
      <c r="C42" s="97"/>
    </row>
    <row r="43" ht="22.5" customHeight="1" spans="1:3">
      <c r="A43" s="97" t="s">
        <v>152</v>
      </c>
      <c r="B43" s="97"/>
      <c r="C43" s="97"/>
    </row>
    <row r="44" ht="22.5" customHeight="1" spans="1:3">
      <c r="A44" s="99" t="s">
        <v>153</v>
      </c>
      <c r="B44" s="98">
        <v>12.5</v>
      </c>
      <c r="C44" s="97"/>
    </row>
    <row r="45" ht="22.5" customHeight="1" spans="1:3">
      <c r="A45" s="97" t="s">
        <v>154</v>
      </c>
      <c r="B45" s="98">
        <f>SUM(B46:B56)</f>
        <v>17.74</v>
      </c>
      <c r="C45" s="97"/>
    </row>
    <row r="46" ht="22.5" customHeight="1" spans="1:3">
      <c r="A46" s="97" t="s">
        <v>155</v>
      </c>
      <c r="B46" s="97"/>
      <c r="C46" s="97"/>
    </row>
    <row r="47" ht="22.5" customHeight="1" spans="1:3">
      <c r="A47" s="97" t="s">
        <v>156</v>
      </c>
      <c r="B47" s="98">
        <v>14.78</v>
      </c>
      <c r="C47" s="97"/>
    </row>
    <row r="48" ht="22.5" customHeight="1" spans="1:3">
      <c r="A48" s="97" t="s">
        <v>157</v>
      </c>
      <c r="B48" s="97"/>
      <c r="C48" s="97"/>
    </row>
    <row r="49" ht="22.5" customHeight="1" spans="1:3">
      <c r="A49" s="97" t="s">
        <v>158</v>
      </c>
      <c r="B49" s="97"/>
      <c r="C49" s="97"/>
    </row>
    <row r="50" ht="22.5" customHeight="1" spans="1:3">
      <c r="A50" s="97" t="s">
        <v>159</v>
      </c>
      <c r="B50" s="97">
        <v>2.96</v>
      </c>
      <c r="C50" s="97"/>
    </row>
    <row r="51" ht="22.5" customHeight="1" spans="1:3">
      <c r="A51" s="97" t="s">
        <v>160</v>
      </c>
      <c r="B51" s="97"/>
      <c r="C51" s="97"/>
    </row>
    <row r="52" ht="22.5" customHeight="1" spans="1:3">
      <c r="A52" s="97" t="s">
        <v>161</v>
      </c>
      <c r="B52" s="97"/>
      <c r="C52" s="97"/>
    </row>
    <row r="53" ht="22.5" customHeight="1" spans="1:3">
      <c r="A53" s="97" t="s">
        <v>162</v>
      </c>
      <c r="B53" s="97"/>
      <c r="C53" s="97"/>
    </row>
    <row r="54" ht="22.5" customHeight="1" spans="1:3">
      <c r="A54" s="97" t="s">
        <v>163</v>
      </c>
      <c r="B54" s="97"/>
      <c r="C54" s="97"/>
    </row>
    <row r="55" ht="22.5" customHeight="1" spans="1:3">
      <c r="A55" s="97" t="s">
        <v>164</v>
      </c>
      <c r="B55" s="97"/>
      <c r="C55" s="97"/>
    </row>
    <row r="56" ht="22.5" customHeight="1" spans="1:3">
      <c r="A56" s="97" t="s">
        <v>165</v>
      </c>
      <c r="B56" s="97"/>
      <c r="C56" s="97"/>
    </row>
    <row r="57" ht="22.5" customHeight="1" spans="1:3">
      <c r="A57" s="96" t="s">
        <v>110</v>
      </c>
      <c r="B57" s="98">
        <f>SUM(B5+B17+B45)</f>
        <v>632.7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166</v>
      </c>
    </row>
    <row r="2" ht="19.5" customHeight="1" spans="1:2">
      <c r="A2" s="77"/>
      <c r="B2" s="78"/>
    </row>
    <row r="3" ht="30" customHeight="1" spans="1:2">
      <c r="A3" s="79" t="s">
        <v>167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104</v>
      </c>
    </row>
    <row r="6" ht="38.25" customHeight="1" spans="1:2">
      <c r="A6" s="83" t="s">
        <v>168</v>
      </c>
      <c r="B6" s="84">
        <v>4.8</v>
      </c>
    </row>
    <row r="7" ht="38.25" customHeight="1" spans="1:2">
      <c r="A7" s="69" t="s">
        <v>169</v>
      </c>
      <c r="B7" s="85">
        <v>0</v>
      </c>
    </row>
    <row r="8" ht="38.25" customHeight="1" spans="1:2">
      <c r="A8" s="69" t="s">
        <v>170</v>
      </c>
      <c r="B8" s="85">
        <v>0</v>
      </c>
    </row>
    <row r="9" ht="38.25" customHeight="1" spans="1:2">
      <c r="A9" s="86" t="s">
        <v>171</v>
      </c>
      <c r="B9" s="84">
        <v>4.8</v>
      </c>
    </row>
    <row r="10" ht="38.25" customHeight="1" spans="1:2">
      <c r="A10" s="87" t="s">
        <v>172</v>
      </c>
      <c r="B10" s="84">
        <v>4.8</v>
      </c>
    </row>
    <row r="11" ht="38.25" customHeight="1" spans="1:2">
      <c r="A11" s="88" t="s">
        <v>173</v>
      </c>
      <c r="B11" s="89"/>
    </row>
    <row r="12" ht="91.5" customHeight="1" spans="1:2">
      <c r="A12" s="90" t="s">
        <v>174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H8" sqref="H8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175</v>
      </c>
      <c r="B1" s="47"/>
      <c r="C1" s="47"/>
      <c r="D1" s="47"/>
      <c r="E1" s="47"/>
      <c r="F1" s="47"/>
      <c r="G1" s="47"/>
      <c r="H1" s="47"/>
      <c r="I1" s="47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3"/>
      <c r="K2" s="73"/>
    </row>
    <row r="3" ht="29.25" customHeight="1" spans="1:11">
      <c r="A3" s="63" t="s">
        <v>176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4" t="s">
        <v>2</v>
      </c>
      <c r="K4" s="74"/>
    </row>
    <row r="5" ht="26.25" customHeight="1" spans="1:11">
      <c r="A5" s="65" t="s">
        <v>39</v>
      </c>
      <c r="B5" s="65"/>
      <c r="C5" s="65" t="s">
        <v>103</v>
      </c>
      <c r="D5" s="65"/>
      <c r="E5" s="65"/>
      <c r="F5" s="65" t="s">
        <v>104</v>
      </c>
      <c r="G5" s="65"/>
      <c r="H5" s="65"/>
      <c r="I5" s="65" t="s">
        <v>177</v>
      </c>
      <c r="J5" s="65"/>
      <c r="K5" s="65"/>
    </row>
    <row r="6" s="61" customFormat="1" ht="27.75" customHeight="1" spans="1:11">
      <c r="A6" s="65" t="s">
        <v>44</v>
      </c>
      <c r="B6" s="65" t="s">
        <v>45</v>
      </c>
      <c r="C6" s="65" t="s">
        <v>106</v>
      </c>
      <c r="D6" s="65" t="s">
        <v>94</v>
      </c>
      <c r="E6" s="65" t="s">
        <v>95</v>
      </c>
      <c r="F6" s="65" t="s">
        <v>106</v>
      </c>
      <c r="G6" s="65" t="s">
        <v>94</v>
      </c>
      <c r="H6" s="65" t="s">
        <v>95</v>
      </c>
      <c r="I6" s="65" t="s">
        <v>106</v>
      </c>
      <c r="J6" s="65" t="s">
        <v>94</v>
      </c>
      <c r="K6" s="65" t="s">
        <v>95</v>
      </c>
    </row>
    <row r="7" s="61" customFormat="1" ht="30" customHeight="1" spans="1:11">
      <c r="A7" s="66" t="s">
        <v>178</v>
      </c>
      <c r="B7" s="67"/>
      <c r="C7" s="67"/>
      <c r="D7" s="67"/>
      <c r="E7" s="67"/>
      <c r="F7" s="67"/>
      <c r="G7" s="67"/>
      <c r="H7" s="67"/>
      <c r="I7" s="67"/>
      <c r="J7" s="75"/>
      <c r="K7" s="75"/>
    </row>
    <row r="8" s="61" customFormat="1" ht="30" customHeight="1" spans="1:11">
      <c r="A8" s="66" t="s">
        <v>179</v>
      </c>
      <c r="B8" s="67"/>
      <c r="C8" s="67"/>
      <c r="D8" s="67"/>
      <c r="E8" s="67"/>
      <c r="F8" s="67"/>
      <c r="G8" s="67"/>
      <c r="H8" s="67"/>
      <c r="I8" s="67"/>
      <c r="J8" s="75"/>
      <c r="K8" s="75"/>
    </row>
    <row r="9" s="61" customFormat="1" ht="30" customHeight="1" spans="1:11">
      <c r="A9" s="66" t="s">
        <v>180</v>
      </c>
      <c r="B9" s="67"/>
      <c r="C9" s="67"/>
      <c r="D9" s="67"/>
      <c r="E9" s="67"/>
      <c r="F9" s="67"/>
      <c r="G9" s="67"/>
      <c r="H9" s="67"/>
      <c r="I9" s="67"/>
      <c r="J9" s="75"/>
      <c r="K9" s="75"/>
    </row>
    <row r="10" s="61" customFormat="1" ht="30" customHeight="1" spans="1:11">
      <c r="A10" s="66" t="s">
        <v>181</v>
      </c>
      <c r="B10" s="67"/>
      <c r="C10" s="67"/>
      <c r="D10" s="67"/>
      <c r="E10" s="67"/>
      <c r="F10" s="67"/>
      <c r="G10" s="67"/>
      <c r="H10" s="67"/>
      <c r="I10" s="67"/>
      <c r="J10" s="75"/>
      <c r="K10" s="75"/>
    </row>
    <row r="11" customFormat="1" ht="30" customHeight="1" spans="1:11">
      <c r="A11" s="66" t="s">
        <v>181</v>
      </c>
      <c r="B11" s="68"/>
      <c r="C11" s="68"/>
      <c r="D11" s="68"/>
      <c r="E11" s="68"/>
      <c r="F11" s="68"/>
      <c r="G11" s="68"/>
      <c r="H11" s="68"/>
      <c r="I11" s="68"/>
      <c r="J11" s="76"/>
      <c r="K11" s="76"/>
    </row>
    <row r="12" customFormat="1" ht="30" customHeight="1" spans="1:11">
      <c r="A12" s="66" t="s">
        <v>181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 t="s">
        <v>181</v>
      </c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 t="s">
        <v>181</v>
      </c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 t="s">
        <v>181</v>
      </c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 t="s">
        <v>181</v>
      </c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90</v>
      </c>
      <c r="B17" s="71"/>
      <c r="C17" s="72" t="s">
        <v>182</v>
      </c>
      <c r="D17" s="67"/>
      <c r="E17" s="67"/>
      <c r="F17" s="72" t="s">
        <v>182</v>
      </c>
      <c r="G17" s="67"/>
      <c r="H17" s="67"/>
      <c r="I17" s="72" t="s">
        <v>182</v>
      </c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tabSelected="1" topLeftCell="A10" workbookViewId="0">
      <selection activeCell="C14" sqref="C14"/>
    </sheetView>
  </sheetViews>
  <sheetFormatPr defaultColWidth="9" defaultRowHeight="14.25" outlineLevelCol="7"/>
  <cols>
    <col min="1" max="1" width="20.375" customWidth="1"/>
    <col min="2" max="4" width="11.75" customWidth="1"/>
    <col min="5" max="5" width="15.5916666666667" customWidth="1"/>
    <col min="6" max="6" width="13.15" customWidth="1"/>
    <col min="7" max="7" width="17.8916666666667" customWidth="1"/>
    <col min="8" max="8" width="26.125" customWidth="1"/>
  </cols>
  <sheetData>
    <row r="1" ht="18.75" spans="1:6">
      <c r="A1" s="46" t="s">
        <v>183</v>
      </c>
      <c r="B1" s="47"/>
      <c r="C1" s="47"/>
      <c r="D1" s="47"/>
      <c r="E1" s="47"/>
      <c r="F1" s="47"/>
    </row>
    <row r="2" ht="22.5" spans="1:8">
      <c r="A2" s="48" t="s">
        <v>184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185</v>
      </c>
      <c r="B4" s="53" t="s">
        <v>186</v>
      </c>
      <c r="C4" s="54" t="s">
        <v>187</v>
      </c>
      <c r="D4" s="54"/>
      <c r="E4" s="55" t="s">
        <v>188</v>
      </c>
      <c r="F4" s="10" t="s">
        <v>189</v>
      </c>
      <c r="G4" s="55" t="s">
        <v>190</v>
      </c>
      <c r="H4" s="55" t="s">
        <v>191</v>
      </c>
    </row>
    <row r="5" ht="21" customHeight="1" spans="1:8">
      <c r="A5" s="52"/>
      <c r="B5" s="53"/>
      <c r="C5" s="10" t="s">
        <v>192</v>
      </c>
      <c r="D5" s="10" t="s">
        <v>193</v>
      </c>
      <c r="E5" s="55"/>
      <c r="F5" s="10"/>
      <c r="G5" s="55"/>
      <c r="H5" s="55"/>
    </row>
    <row r="6" ht="27.75" customHeight="1" spans="1:8">
      <c r="A6" s="56" t="s">
        <v>90</v>
      </c>
      <c r="B6" s="57">
        <f>SUM(B7:B26)</f>
        <v>387.4</v>
      </c>
      <c r="C6" s="57">
        <f>SUM(C7:C26)</f>
        <v>365.44</v>
      </c>
      <c r="D6" s="57">
        <f>SUM(D7:D26)</f>
        <v>21.96</v>
      </c>
      <c r="E6" s="58"/>
      <c r="F6" s="59"/>
      <c r="G6" s="59"/>
      <c r="H6" s="59"/>
    </row>
    <row r="7" ht="27.75" customHeight="1" spans="1:8">
      <c r="A7" s="56" t="s">
        <v>194</v>
      </c>
      <c r="B7" s="57">
        <f t="shared" ref="B7:B26" si="0">SUM(C7+D7)</f>
        <v>10</v>
      </c>
      <c r="C7" s="57">
        <v>10</v>
      </c>
      <c r="D7" s="57"/>
      <c r="E7" s="58" t="s">
        <v>195</v>
      </c>
      <c r="F7" s="59" t="s">
        <v>196</v>
      </c>
      <c r="G7" s="59" t="s">
        <v>197</v>
      </c>
      <c r="H7" s="59" t="s">
        <v>198</v>
      </c>
    </row>
    <row r="8" ht="27.75" customHeight="1" spans="1:8">
      <c r="A8" s="56" t="s">
        <v>199</v>
      </c>
      <c r="B8" s="57">
        <f t="shared" si="0"/>
        <v>8</v>
      </c>
      <c r="C8" s="57">
        <v>8</v>
      </c>
      <c r="D8" s="57"/>
      <c r="E8" s="58" t="s">
        <v>195</v>
      </c>
      <c r="F8" s="59" t="s">
        <v>196</v>
      </c>
      <c r="G8" s="59" t="s">
        <v>197</v>
      </c>
      <c r="H8" s="59" t="s">
        <v>200</v>
      </c>
    </row>
    <row r="9" ht="27.75" customHeight="1" spans="1:8">
      <c r="A9" s="56" t="s">
        <v>201</v>
      </c>
      <c r="B9" s="57">
        <f t="shared" si="0"/>
        <v>6.3</v>
      </c>
      <c r="C9" s="57">
        <v>6.3</v>
      </c>
      <c r="D9" s="57"/>
      <c r="E9" s="58" t="s">
        <v>195</v>
      </c>
      <c r="F9" s="59" t="s">
        <v>196</v>
      </c>
      <c r="G9" s="59" t="s">
        <v>197</v>
      </c>
      <c r="H9" s="59" t="s">
        <v>202</v>
      </c>
    </row>
    <row r="10" ht="27.75" customHeight="1" spans="1:8">
      <c r="A10" s="56" t="s">
        <v>203</v>
      </c>
      <c r="B10" s="57">
        <f t="shared" si="0"/>
        <v>10</v>
      </c>
      <c r="C10" s="57">
        <v>10</v>
      </c>
      <c r="D10" s="57"/>
      <c r="E10" s="58" t="s">
        <v>195</v>
      </c>
      <c r="F10" s="59" t="s">
        <v>196</v>
      </c>
      <c r="G10" s="59" t="s">
        <v>197</v>
      </c>
      <c r="H10" s="59" t="s">
        <v>204</v>
      </c>
    </row>
    <row r="11" ht="27.75" customHeight="1" spans="1:8">
      <c r="A11" s="56" t="s">
        <v>205</v>
      </c>
      <c r="B11" s="57">
        <f t="shared" si="0"/>
        <v>5</v>
      </c>
      <c r="C11" s="57">
        <v>5</v>
      </c>
      <c r="D11" s="57"/>
      <c r="E11" s="58" t="s">
        <v>195</v>
      </c>
      <c r="F11" s="59" t="s">
        <v>196</v>
      </c>
      <c r="G11" s="59" t="s">
        <v>206</v>
      </c>
      <c r="H11" s="59" t="s">
        <v>204</v>
      </c>
    </row>
    <row r="12" ht="27.75" customHeight="1" spans="1:8">
      <c r="A12" s="56" t="s">
        <v>207</v>
      </c>
      <c r="B12" s="57">
        <f t="shared" si="0"/>
        <v>2</v>
      </c>
      <c r="C12" s="57">
        <v>2</v>
      </c>
      <c r="D12" s="57"/>
      <c r="E12" s="58" t="s">
        <v>195</v>
      </c>
      <c r="F12" s="59" t="s">
        <v>196</v>
      </c>
      <c r="G12" s="59" t="s">
        <v>208</v>
      </c>
      <c r="H12" s="59" t="s">
        <v>204</v>
      </c>
    </row>
    <row r="13" ht="27.75" customHeight="1" spans="1:8">
      <c r="A13" s="56" t="s">
        <v>209</v>
      </c>
      <c r="B13" s="57">
        <f t="shared" si="0"/>
        <v>2</v>
      </c>
      <c r="C13" s="57">
        <v>2</v>
      </c>
      <c r="D13" s="57"/>
      <c r="E13" s="58" t="s">
        <v>195</v>
      </c>
      <c r="F13" s="59" t="s">
        <v>196</v>
      </c>
      <c r="G13" s="59" t="s">
        <v>210</v>
      </c>
      <c r="H13" s="59" t="s">
        <v>211</v>
      </c>
    </row>
    <row r="14" ht="27.75" customHeight="1" spans="1:8">
      <c r="A14" s="56" t="s">
        <v>212</v>
      </c>
      <c r="B14" s="57">
        <f t="shared" si="0"/>
        <v>20</v>
      </c>
      <c r="C14" s="57">
        <v>20</v>
      </c>
      <c r="D14" s="57"/>
      <c r="E14" s="58" t="s">
        <v>195</v>
      </c>
      <c r="F14" s="59" t="s">
        <v>196</v>
      </c>
      <c r="G14" s="59" t="s">
        <v>210</v>
      </c>
      <c r="H14" s="59" t="s">
        <v>211</v>
      </c>
    </row>
    <row r="15" ht="27.75" customHeight="1" spans="1:8">
      <c r="A15" s="56" t="s">
        <v>213</v>
      </c>
      <c r="B15" s="57">
        <f t="shared" si="0"/>
        <v>5</v>
      </c>
      <c r="C15" s="57">
        <v>5</v>
      </c>
      <c r="D15" s="57"/>
      <c r="E15" s="58" t="s">
        <v>195</v>
      </c>
      <c r="F15" s="59" t="s">
        <v>196</v>
      </c>
      <c r="G15" s="59" t="s">
        <v>214</v>
      </c>
      <c r="H15" s="59" t="s">
        <v>204</v>
      </c>
    </row>
    <row r="16" ht="27.75" customHeight="1" spans="1:8">
      <c r="A16" s="56" t="s">
        <v>215</v>
      </c>
      <c r="B16" s="57">
        <f t="shared" si="0"/>
        <v>2</v>
      </c>
      <c r="C16" s="57">
        <v>2</v>
      </c>
      <c r="D16" s="57"/>
      <c r="E16" s="58" t="s">
        <v>195</v>
      </c>
      <c r="F16" s="59" t="s">
        <v>196</v>
      </c>
      <c r="G16" s="59" t="s">
        <v>216</v>
      </c>
      <c r="H16" s="59" t="s">
        <v>204</v>
      </c>
    </row>
    <row r="17" ht="27.75" customHeight="1" spans="1:8">
      <c r="A17" s="56" t="s">
        <v>217</v>
      </c>
      <c r="B17" s="57">
        <f t="shared" si="0"/>
        <v>29</v>
      </c>
      <c r="C17" s="57">
        <v>29</v>
      </c>
      <c r="D17" s="57"/>
      <c r="E17" s="58" t="s">
        <v>195</v>
      </c>
      <c r="F17" s="59" t="s">
        <v>196</v>
      </c>
      <c r="G17" s="59" t="s">
        <v>208</v>
      </c>
      <c r="H17" s="59" t="s">
        <v>204</v>
      </c>
    </row>
    <row r="18" ht="27.75" customHeight="1" spans="1:8">
      <c r="A18" s="56" t="s">
        <v>218</v>
      </c>
      <c r="B18" s="57">
        <f t="shared" si="0"/>
        <v>10</v>
      </c>
      <c r="C18" s="57">
        <v>10</v>
      </c>
      <c r="D18" s="57"/>
      <c r="E18" s="58" t="s">
        <v>195</v>
      </c>
      <c r="F18" s="59" t="s">
        <v>196</v>
      </c>
      <c r="G18" s="59" t="s">
        <v>208</v>
      </c>
      <c r="H18" s="59" t="s">
        <v>204</v>
      </c>
    </row>
    <row r="19" ht="27.75" customHeight="1" spans="1:8">
      <c r="A19" s="60" t="s">
        <v>219</v>
      </c>
      <c r="B19" s="57">
        <f t="shared" si="0"/>
        <v>50</v>
      </c>
      <c r="C19" s="57">
        <v>50</v>
      </c>
      <c r="D19" s="57"/>
      <c r="E19" s="58" t="s">
        <v>195</v>
      </c>
      <c r="F19" s="59" t="s">
        <v>196</v>
      </c>
      <c r="G19" s="59" t="s">
        <v>208</v>
      </c>
      <c r="H19" s="59" t="s">
        <v>204</v>
      </c>
    </row>
    <row r="20" ht="27.75" customHeight="1" spans="1:8">
      <c r="A20" s="60" t="s">
        <v>220</v>
      </c>
      <c r="B20" s="57">
        <f t="shared" si="0"/>
        <v>14.83</v>
      </c>
      <c r="C20" s="57">
        <v>14.83</v>
      </c>
      <c r="D20" s="57"/>
      <c r="E20" s="58" t="s">
        <v>195</v>
      </c>
      <c r="F20" s="59" t="s">
        <v>196</v>
      </c>
      <c r="G20" s="59" t="s">
        <v>216</v>
      </c>
      <c r="H20" s="59" t="s">
        <v>221</v>
      </c>
    </row>
    <row r="21" ht="27.75" customHeight="1" spans="1:8">
      <c r="A21" s="60" t="s">
        <v>222</v>
      </c>
      <c r="B21" s="57">
        <f t="shared" si="0"/>
        <v>14</v>
      </c>
      <c r="C21" s="57">
        <v>14</v>
      </c>
      <c r="D21" s="57"/>
      <c r="E21" s="58" t="s">
        <v>195</v>
      </c>
      <c r="F21" s="59" t="s">
        <v>196</v>
      </c>
      <c r="G21" s="59" t="s">
        <v>214</v>
      </c>
      <c r="H21" s="59" t="s">
        <v>204</v>
      </c>
    </row>
    <row r="22" ht="27.75" customHeight="1" spans="1:8">
      <c r="A22" s="60" t="s">
        <v>223</v>
      </c>
      <c r="B22" s="57">
        <f t="shared" si="0"/>
        <v>4.04</v>
      </c>
      <c r="C22" s="57">
        <v>4.04</v>
      </c>
      <c r="D22" s="57"/>
      <c r="E22" s="58" t="s">
        <v>195</v>
      </c>
      <c r="F22" s="59" t="s">
        <v>196</v>
      </c>
      <c r="G22" s="59" t="s">
        <v>214</v>
      </c>
      <c r="H22" s="59" t="s">
        <v>204</v>
      </c>
    </row>
    <row r="23" ht="27.75" customHeight="1" spans="1:8">
      <c r="A23" s="60" t="s">
        <v>224</v>
      </c>
      <c r="B23" s="57">
        <f t="shared" si="0"/>
        <v>4.98</v>
      </c>
      <c r="C23" s="57">
        <v>4.98</v>
      </c>
      <c r="D23" s="57"/>
      <c r="E23" s="58" t="s">
        <v>195</v>
      </c>
      <c r="F23" s="59" t="s">
        <v>196</v>
      </c>
      <c r="G23" s="59" t="s">
        <v>214</v>
      </c>
      <c r="H23" s="59" t="s">
        <v>204</v>
      </c>
    </row>
    <row r="24" ht="27.75" customHeight="1" spans="1:8">
      <c r="A24" s="60" t="s">
        <v>225</v>
      </c>
      <c r="B24" s="57">
        <f t="shared" si="0"/>
        <v>50</v>
      </c>
      <c r="C24" s="57">
        <v>50</v>
      </c>
      <c r="D24" s="57"/>
      <c r="E24" s="58" t="s">
        <v>53</v>
      </c>
      <c r="F24" s="59" t="s">
        <v>226</v>
      </c>
      <c r="G24" s="59" t="s">
        <v>214</v>
      </c>
      <c r="H24" s="59" t="s">
        <v>227</v>
      </c>
    </row>
    <row r="25" ht="27.75" customHeight="1" spans="1:8">
      <c r="A25" s="60" t="s">
        <v>228</v>
      </c>
      <c r="B25" s="57">
        <f t="shared" si="0"/>
        <v>112.8</v>
      </c>
      <c r="C25" s="57">
        <v>112.8</v>
      </c>
      <c r="D25" s="57"/>
      <c r="E25" s="58" t="s">
        <v>55</v>
      </c>
      <c r="F25" s="59" t="s">
        <v>229</v>
      </c>
      <c r="G25" s="59" t="s">
        <v>230</v>
      </c>
      <c r="H25" s="59" t="s">
        <v>227</v>
      </c>
    </row>
    <row r="26" ht="27.75" customHeight="1" spans="1:8">
      <c r="A26" s="60" t="s">
        <v>231</v>
      </c>
      <c r="B26" s="57">
        <f t="shared" si="0"/>
        <v>27.45</v>
      </c>
      <c r="C26" s="57">
        <v>5.49</v>
      </c>
      <c r="D26" s="57">
        <v>21.96</v>
      </c>
      <c r="E26" s="58" t="s">
        <v>232</v>
      </c>
      <c r="F26" s="59" t="s">
        <v>233</v>
      </c>
      <c r="G26" s="59" t="s">
        <v>210</v>
      </c>
      <c r="H26" s="59" t="s">
        <v>234</v>
      </c>
    </row>
    <row r="27" ht="27.75" customHeight="1" spans="1:8">
      <c r="A27" s="60"/>
      <c r="B27" s="57"/>
      <c r="C27" s="57"/>
      <c r="D27" s="57"/>
      <c r="E27" s="58"/>
      <c r="F27" s="59"/>
      <c r="G27" s="59"/>
      <c r="H27" s="59"/>
    </row>
    <row r="28" ht="27.75" customHeight="1" spans="1:8">
      <c r="A28" s="60"/>
      <c r="B28" s="57"/>
      <c r="C28" s="57"/>
      <c r="D28" s="57"/>
      <c r="E28" s="58"/>
      <c r="F28" s="59"/>
      <c r="G28" s="59"/>
      <c r="H28" s="59"/>
    </row>
    <row r="29" ht="27.75" customHeight="1" spans="1:8">
      <c r="A29" s="60"/>
      <c r="B29" s="57"/>
      <c r="C29" s="57"/>
      <c r="D29" s="57"/>
      <c r="E29" s="58"/>
      <c r="F29" s="59"/>
      <c r="G29" s="59"/>
      <c r="H29" s="59"/>
    </row>
    <row r="30" ht="27.75" customHeight="1" spans="1:8">
      <c r="A30" s="60"/>
      <c r="B30" s="57"/>
      <c r="C30" s="57"/>
      <c r="D30" s="57"/>
      <c r="E30" s="58"/>
      <c r="F30" s="59"/>
      <c r="G30" s="59"/>
      <c r="H30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511805555555556" right="0.39305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2019-03-08T08:00:00Z</cp:lastPrinted>
  <dcterms:modified xsi:type="dcterms:W3CDTF">2021-05-16T07:07:37Z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