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tabRatio="960" firstSheet="1" activeTab="3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<sst xmlns="http://schemas.openxmlformats.org/spreadsheetml/2006/main" count="195">
  <si>
    <t>表1</t>
  </si>
  <si>
    <t>孝义市矿区居民安置中心2021年部门收支总表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</si>
  <si>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</si>
  <si>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</si>
  <si>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</si>
  <si>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</si>
  <si>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</si>
  <si>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</si>
  <si>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</si>
  <si>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</si>
  <si>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</si>
  <si>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</si>
  <si>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</si>
  <si>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</si>
  <si>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</si>
  <si>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</si>
  <si>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</si>
  <si>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</si>
  <si>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</si>
  <si>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</si>
  <si>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</si>
  <si>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</si>
  <si>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</si>
  <si>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</si>
  <si>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</si>
  <si>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</si>
  <si>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</si>
  <si>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</si>
  <si>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</si>
  <si>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</si>
  <si>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</si>
  <si>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</si>
  <si>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</si>
  <si>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</si>
  <si>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</si>
  <si>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</si>
  <si>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</si>
  <si>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</si>
  <si>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</si>
  <si>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孝义市矿区居民安置中心2021年部门收入总表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</si>
  <si>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</si>
  <si>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</si>
  <si>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</si>
  <si>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</si>
  <si>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</si>
  <si>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</si>
  <si>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</si>
  <si>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</si>
  <si>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</si>
  <si>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 xml:space="preserve">  20103</t>
  </si>
  <si>
    <t>政府办公厅（室）及相关机构事务</t>
  </si>
  <si>
    <t xml:space="preserve">    2010350</t>
  </si>
  <si>
    <t>事业运行（政府办公厅（室）及相关机构事务）</t>
  </si>
  <si>
    <t>208</t>
  </si>
  <si>
    <t>社会保障和就业支出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</si>
  <si>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</si>
  <si>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</si>
  <si>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</si>
  <si>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</si>
  <si>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</si>
  <si>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</si>
  <si>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</si>
  <si>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</si>
  <si>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</si>
  <si>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</si>
  <si>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</si>
  <si>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</si>
  <si>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2101102</t>
  </si>
  <si>
    <t>事业单位医疗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</si>
  <si>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</si>
  <si>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</si>
  <si>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</si>
  <si>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</si>
  <si>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</si>
  <si>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</si>
  <si>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合      计</t>
  </si>
  <si>
    <t>表3</t>
  </si>
  <si>
    <t>孝义市矿区居民安置中心2021年部门支出总表</t>
  </si>
  <si>
    <t>基本支出</t>
  </si>
  <si>
    <t>项目支出</t>
  </si>
  <si>
    <t>表4</t>
  </si>
  <si>
    <t>孝义市矿区居民安置中心2021年财政拨款收支总表</t>
  </si>
  <si>
    <t>小计</t>
  </si>
  <si>
    <t>政府性基金预算</t>
  </si>
  <si>
    <t>十五、资源勘探信息等支出</t>
  </si>
  <si>
    <t>表5</t>
  </si>
  <si>
    <t>孝义市矿区居民安置中心2021年一般公共预算支出表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</si>
  <si>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</si>
  <si>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</si>
  <si>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</si>
  <si>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</si>
  <si>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</si>
  <si>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</si>
  <si>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孝义市矿区居民安置中心2021年一般公共预算基本支出经济科目表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</si>
  <si>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</si>
  <si>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</si>
  <si>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</si>
  <si>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</si>
  <si>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</si>
  <si>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</si>
  <si>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</si>
  <si>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</si>
  <si>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</si>
  <si>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</si>
  <si>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</si>
  <si>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</si>
  <si>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</si>
  <si>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</si>
  <si>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</si>
  <si>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</si>
  <si>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</si>
  <si>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</si>
  <si>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</si>
  <si>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</si>
  <si>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</si>
  <si>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</si>
  <si>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</si>
  <si>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</si>
  <si>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</si>
  <si>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</si>
  <si>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</si>
  <si>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</si>
  <si>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</si>
  <si>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</si>
  <si>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</si>
  <si>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</si>
  <si>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</si>
  <si>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</si>
  <si>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</si>
  <si>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</si>
  <si>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</si>
  <si>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</si>
  <si>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</si>
  <si>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</si>
  <si>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</si>
  <si>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</si>
  <si>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</si>
  <si>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</si>
  <si>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</si>
  <si>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</si>
  <si>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</si>
  <si>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</si>
  <si>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</si>
  <si>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</si>
  <si>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</si>
  <si>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</si>
  <si>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</si>
  <si>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</si>
  <si>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</si>
  <si>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孝义市矿区居民安置中心2021年一般公共预算“三公”经费支出情况统计表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</si>
  <si>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</si>
  <si>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</si>
  <si>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</si>
  <si>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</si>
  <si>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</si>
  <si>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</si>
  <si>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</si>
  <si>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</si>
  <si>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孝义市矿区居民安置中心2021年政府性基金预算支出表</t>
  </si>
  <si>
    <t>2021年预算比2020年预算数增减</t>
  </si>
  <si>
    <t>表9</t>
  </si>
  <si>
    <t>孝义市矿区居民安置中心2021年一般公共预算重点项目绩效目标表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</si>
  <si>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</si>
  <si>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</si>
  <si>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</si>
  <si>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</si>
  <si>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</si>
  <si>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</si>
  <si>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</si>
  <si>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</si>
  <si>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</si>
  <si>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</si>
  <si>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</si>
  <si>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孝义市矿区居民安置中心2021年政府采购预算表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</si>
  <si>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</si>
  <si>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</si>
  <si>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</si>
  <si>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</si>
  <si>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</si>
  <si>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</si>
  <si>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</si>
  <si>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</si>
  <si>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</si>
  <si>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</si>
  <si>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</si>
  <si>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</si>
  <si>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</si>
  <si>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</si>
  <si>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</si>
  <si>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</si>
  <si>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孝义市矿区居民安置中心2021年政府购买服务支出预算表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</si>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</sst>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  <numFmt numFmtId="179" formatCode="#,##0.000_ "/>
    <numFmt numFmtId="180" formatCode="#,##0.000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14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8" borderId="1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9" fillId="11" borderId="16" applyNumberFormat="0" applyAlignment="0" applyProtection="0">
      <alignment vertical="center"/>
    </xf>
    <xf numFmtId="0" fontId="30" fillId="22" borderId="1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 applyProtection="0"/>
  </cellStyleXfs>
  <cellXfs count="13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10" fillId="0" borderId="13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9" fontId="0" fillId="0" borderId="2" xfId="0" applyNumberFormat="1" applyFont="1" applyBorder="1" applyAlignment="1" applyProtection="1">
      <alignment horizontal="left" vertical="center" wrapText="1"/>
      <protection locked="0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4" fontId="10" fillId="0" borderId="2" xfId="0" applyNumberFormat="1" applyFont="1" applyFill="1" applyBorder="1" applyAlignment="1" applyProtection="1">
      <alignment horizontal="right"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180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left" vertical="center" wrapText="1"/>
    </xf>
    <xf numFmtId="179" fontId="0" fillId="0" borderId="2" xfId="0" applyNumberFormat="1" applyFont="1" applyBorder="1" applyAlignment="1" applyProtection="1">
      <alignment horizontal="left"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9" fontId="0" fillId="0" borderId="2" xfId="11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Protection="1"/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3" fillId="0" borderId="2" xfId="0" applyFont="1" applyBorder="1" applyProtection="1"/>
    <xf numFmtId="49" fontId="0" fillId="0" borderId="2" xfId="0" applyNumberFormat="1" applyFont="1" applyBorder="1" applyAlignment="1" applyProtection="1">
      <alignment horizontal="center" vertical="center"/>
      <protection locked="0"/>
    </xf>
    <xf numFmtId="177" fontId="13" fillId="0" borderId="2" xfId="0" applyNumberFormat="1" applyFont="1" applyBorder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9" fontId="0" fillId="0" borderId="2" xfId="1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G16" sqref="G16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0"/>
      <c r="E1" s="110"/>
      <c r="F1" s="110"/>
      <c r="G1" s="110"/>
      <c r="H1" s="111"/>
    </row>
    <row r="2" ht="18.75" customHeight="1" spans="1:8">
      <c r="A2" s="112"/>
      <c r="B2" s="112"/>
      <c r="C2" s="112"/>
      <c r="D2" s="110"/>
      <c r="E2" s="110"/>
      <c r="F2" s="110"/>
      <c r="G2" s="110"/>
      <c r="H2" s="111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3"/>
      <c r="B4" s="113"/>
      <c r="C4" s="113"/>
      <c r="D4" s="113"/>
      <c r="E4" s="113"/>
      <c r="F4" s="113"/>
      <c r="G4" s="113"/>
      <c r="H4" s="78" t="s">
        <v>2</v>
      </c>
    </row>
    <row r="5" ht="24" customHeight="1" spans="1:8">
      <c r="A5" s="133" t="s">
        <v>3</v>
      </c>
      <c r="B5" s="63"/>
      <c r="C5" s="63"/>
      <c r="D5" s="63"/>
      <c r="E5" s="133" t="s">
        <v>4</v>
      </c>
      <c r="F5" s="63"/>
      <c r="G5" s="63"/>
      <c r="H5" s="63"/>
    </row>
    <row r="6" ht="24" customHeight="1" spans="1:8">
      <c r="A6" s="134" t="s">
        <v>5</v>
      </c>
      <c r="B6" s="128" t="s">
        <v>6</v>
      </c>
      <c r="C6" s="129"/>
      <c r="D6" s="130"/>
      <c r="E6" s="124" t="s">
        <v>7</v>
      </c>
      <c r="F6" s="128" t="s">
        <v>6</v>
      </c>
      <c r="G6" s="129"/>
      <c r="H6" s="130"/>
    </row>
    <row r="7" ht="48.75" customHeight="1" spans="1:8">
      <c r="A7" s="131"/>
      <c r="B7" s="125" t="s">
        <v>8</v>
      </c>
      <c r="C7" s="125" t="s">
        <v>9</v>
      </c>
      <c r="D7" s="125" t="s">
        <v>10</v>
      </c>
      <c r="E7" s="126"/>
      <c r="F7" s="125" t="s">
        <v>8</v>
      </c>
      <c r="G7" s="125" t="s">
        <v>9</v>
      </c>
      <c r="H7" s="125" t="s">
        <v>10</v>
      </c>
    </row>
    <row r="8" ht="24" customHeight="1" spans="1:8">
      <c r="A8" s="67" t="s">
        <v>11</v>
      </c>
      <c r="B8" s="67">
        <v>100.31</v>
      </c>
      <c r="C8" s="67">
        <v>106.81</v>
      </c>
      <c r="D8" s="109">
        <f>(C8-B8)/B8</f>
        <v>0.0647991227195693</v>
      </c>
      <c r="E8" s="65" t="s">
        <v>12</v>
      </c>
      <c r="F8" s="114">
        <v>76.68</v>
      </c>
      <c r="G8" s="114">
        <v>80.38</v>
      </c>
      <c r="H8" s="109">
        <f>(G8-F8)/F8</f>
        <v>0.0482524778299425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114"/>
      <c r="G9" s="114"/>
      <c r="H9" s="109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114"/>
      <c r="G10" s="114"/>
      <c r="H10" s="109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115"/>
      <c r="G11" s="115"/>
      <c r="H11" s="109"/>
    </row>
    <row r="12" ht="24" customHeight="1" spans="1:8">
      <c r="A12" s="67"/>
      <c r="B12" s="67"/>
      <c r="C12" s="67"/>
      <c r="D12" s="67"/>
      <c r="E12" s="65" t="s">
        <v>19</v>
      </c>
      <c r="F12" s="114"/>
      <c r="G12" s="114"/>
      <c r="H12" s="109"/>
    </row>
    <row r="13" ht="24" customHeight="1" spans="1:8">
      <c r="A13" s="67"/>
      <c r="B13" s="67"/>
      <c r="C13" s="67"/>
      <c r="D13" s="67"/>
      <c r="E13" s="65" t="s">
        <v>20</v>
      </c>
      <c r="F13" s="114"/>
      <c r="G13" s="114"/>
      <c r="H13" s="109"/>
    </row>
    <row r="14" ht="24" customHeight="1" spans="1:8">
      <c r="A14" s="67"/>
      <c r="B14" s="67"/>
      <c r="C14" s="67"/>
      <c r="D14" s="67"/>
      <c r="E14" s="67" t="s">
        <v>21</v>
      </c>
      <c r="F14" s="115"/>
      <c r="G14" s="115"/>
      <c r="H14" s="109"/>
    </row>
    <row r="15" ht="24" customHeight="1" spans="1:8">
      <c r="A15" s="67"/>
      <c r="B15" s="67"/>
      <c r="C15" s="67"/>
      <c r="D15" s="67"/>
      <c r="E15" s="67" t="s">
        <v>22</v>
      </c>
      <c r="F15" s="116">
        <v>11.14</v>
      </c>
      <c r="G15" s="116">
        <v>13.71</v>
      </c>
      <c r="H15" s="109">
        <f>(G15-F15)/F15</f>
        <v>0.230700179533214</v>
      </c>
    </row>
    <row r="16" ht="24" customHeight="1" spans="1:8">
      <c r="A16" s="67"/>
      <c r="B16" s="67"/>
      <c r="C16" s="67"/>
      <c r="D16" s="67"/>
      <c r="E16" s="65" t="s">
        <v>23</v>
      </c>
      <c r="F16" s="117">
        <v>4.39</v>
      </c>
      <c r="G16" s="117">
        <v>4.47</v>
      </c>
      <c r="H16" s="109">
        <f>(G16-F16)/F16</f>
        <v>0.0182232346241458</v>
      </c>
    </row>
    <row r="17" ht="24" customHeight="1" spans="1:8">
      <c r="A17" s="67"/>
      <c r="B17" s="67"/>
      <c r="C17" s="67"/>
      <c r="D17" s="67"/>
      <c r="E17" s="65" t="s">
        <v>24</v>
      </c>
      <c r="F17" s="117"/>
      <c r="G17" s="117"/>
      <c r="H17" s="109"/>
    </row>
    <row r="18" ht="24" customHeight="1" spans="1:8">
      <c r="A18" s="67"/>
      <c r="B18" s="67"/>
      <c r="C18" s="67"/>
      <c r="D18" s="67"/>
      <c r="E18" s="67" t="s">
        <v>25</v>
      </c>
      <c r="F18" s="116"/>
      <c r="G18" s="116"/>
      <c r="H18" s="109"/>
    </row>
    <row r="19" ht="24" customHeight="1" spans="1:8">
      <c r="A19" s="67"/>
      <c r="B19" s="67"/>
      <c r="C19" s="67"/>
      <c r="D19" s="67"/>
      <c r="E19" s="67" t="s">
        <v>26</v>
      </c>
      <c r="F19" s="115"/>
      <c r="G19" s="115"/>
      <c r="H19" s="109"/>
    </row>
    <row r="20" ht="24" customHeight="1" spans="1:8">
      <c r="A20" s="67"/>
      <c r="B20" s="67"/>
      <c r="C20" s="67"/>
      <c r="D20" s="67"/>
      <c r="E20" s="67" t="s">
        <v>27</v>
      </c>
      <c r="F20" s="115"/>
      <c r="G20" s="115"/>
      <c r="H20" s="109"/>
    </row>
    <row r="21" ht="24" customHeight="1" spans="1:8">
      <c r="A21" s="67"/>
      <c r="B21" s="67"/>
      <c r="C21" s="67"/>
      <c r="D21" s="67"/>
      <c r="E21" s="67" t="s">
        <v>28</v>
      </c>
      <c r="F21" s="115"/>
      <c r="G21" s="115"/>
      <c r="H21" s="109"/>
    </row>
    <row r="22" ht="24" customHeight="1" spans="1:8">
      <c r="A22" s="67"/>
      <c r="B22" s="67"/>
      <c r="C22" s="67"/>
      <c r="D22" s="67"/>
      <c r="E22" s="67" t="s">
        <v>29</v>
      </c>
      <c r="F22" s="115"/>
      <c r="G22" s="115"/>
      <c r="H22" s="109"/>
    </row>
    <row r="23" ht="24" customHeight="1" spans="1:8">
      <c r="A23" s="67"/>
      <c r="B23" s="67"/>
      <c r="C23" s="67"/>
      <c r="D23" s="67"/>
      <c r="E23" s="67" t="s">
        <v>30</v>
      </c>
      <c r="F23" s="115"/>
      <c r="G23" s="115"/>
      <c r="H23" s="109"/>
    </row>
    <row r="24" ht="24" customHeight="1" spans="1:8">
      <c r="A24" s="67"/>
      <c r="B24" s="67"/>
      <c r="C24" s="67"/>
      <c r="D24" s="67"/>
      <c r="E24" s="67" t="s">
        <v>31</v>
      </c>
      <c r="F24" s="115"/>
      <c r="G24" s="115"/>
      <c r="H24" s="109"/>
    </row>
    <row r="25" ht="24" customHeight="1" spans="1:8">
      <c r="A25" s="67"/>
      <c r="B25" s="67"/>
      <c r="C25" s="67"/>
      <c r="D25" s="67"/>
      <c r="E25" s="67" t="s">
        <v>32</v>
      </c>
      <c r="F25" s="115">
        <v>8.1</v>
      </c>
      <c r="G25" s="115">
        <v>8.25</v>
      </c>
      <c r="H25" s="109">
        <f>(G25-F25)/F25</f>
        <v>0.0185185185185186</v>
      </c>
    </row>
    <row r="26" ht="24" customHeight="1" spans="1:8">
      <c r="A26" s="67"/>
      <c r="B26" s="67"/>
      <c r="C26" s="67"/>
      <c r="D26" s="67"/>
      <c r="E26" s="67" t="s">
        <v>33</v>
      </c>
      <c r="F26" s="115"/>
      <c r="G26" s="115"/>
      <c r="H26" s="109"/>
    </row>
    <row r="27" ht="24" customHeight="1" spans="1:8">
      <c r="A27" s="67"/>
      <c r="B27" s="67"/>
      <c r="C27" s="67"/>
      <c r="D27" s="67"/>
      <c r="E27" s="67" t="s">
        <v>34</v>
      </c>
      <c r="F27" s="115"/>
      <c r="G27" s="115"/>
      <c r="H27" s="109"/>
    </row>
    <row r="28" ht="24" customHeight="1" spans="1:8">
      <c r="A28" s="67"/>
      <c r="B28" s="67"/>
      <c r="C28" s="67"/>
      <c r="D28" s="67"/>
      <c r="E28" s="67" t="s">
        <v>35</v>
      </c>
      <c r="F28" s="118"/>
      <c r="G28" s="118"/>
      <c r="H28" s="109"/>
    </row>
    <row r="29" ht="24" customHeight="1" spans="1:8">
      <c r="A29" s="63" t="s">
        <v>36</v>
      </c>
      <c r="B29" s="63">
        <f>SUM(B8:B28)</f>
        <v>100.31</v>
      </c>
      <c r="C29" s="63">
        <f>SUM(C8:C28)</f>
        <v>106.81</v>
      </c>
      <c r="D29" s="132">
        <f>SUM(D8:D28)</f>
        <v>0.0647991227195693</v>
      </c>
      <c r="E29" s="63" t="s">
        <v>37</v>
      </c>
      <c r="F29" s="119">
        <f>SUM(F8:F28)</f>
        <v>100.31</v>
      </c>
      <c r="G29" s="119">
        <f>SUM(G8:G28)</f>
        <v>106.81</v>
      </c>
      <c r="H29" s="109">
        <f>(G29-F29)/F29</f>
        <v>0.0647991227195693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N13" sqref="N13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174</v>
      </c>
      <c r="B4" s="31" t="s">
        <v>175</v>
      </c>
      <c r="C4" s="31" t="s">
        <v>176</v>
      </c>
      <c r="D4" s="31" t="s">
        <v>177</v>
      </c>
      <c r="E4" s="8" t="s">
        <v>178</v>
      </c>
      <c r="F4" s="8"/>
      <c r="G4" s="8"/>
      <c r="H4" s="8"/>
      <c r="I4" s="8"/>
      <c r="J4" s="8"/>
      <c r="K4" s="8"/>
      <c r="L4" s="8"/>
      <c r="M4" s="8"/>
      <c r="N4" s="40" t="s">
        <v>179</v>
      </c>
    </row>
    <row r="5" ht="37.5" customHeight="1" spans="1:14">
      <c r="A5" s="9"/>
      <c r="B5" s="31"/>
      <c r="C5" s="31"/>
      <c r="D5" s="31"/>
      <c r="E5" s="10" t="s">
        <v>180</v>
      </c>
      <c r="F5" s="8" t="s">
        <v>41</v>
      </c>
      <c r="G5" s="8"/>
      <c r="H5" s="8"/>
      <c r="I5" s="8"/>
      <c r="J5" s="41"/>
      <c r="K5" s="41"/>
      <c r="L5" s="23" t="s">
        <v>181</v>
      </c>
      <c r="M5" s="23" t="s">
        <v>182</v>
      </c>
      <c r="N5" s="42"/>
    </row>
    <row r="6" ht="78.75" customHeight="1" spans="1:14">
      <c r="A6" s="13"/>
      <c r="B6" s="31"/>
      <c r="C6" s="31"/>
      <c r="D6" s="31"/>
      <c r="E6" s="10"/>
      <c r="F6" s="14" t="s">
        <v>183</v>
      </c>
      <c r="G6" s="10" t="s">
        <v>184</v>
      </c>
      <c r="H6" s="10" t="s">
        <v>185</v>
      </c>
      <c r="I6" s="10" t="s">
        <v>186</v>
      </c>
      <c r="J6" s="10" t="s">
        <v>187</v>
      </c>
      <c r="K6" s="24" t="s">
        <v>188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75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L14" sqref="L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191</v>
      </c>
      <c r="B4" s="7" t="s">
        <v>192</v>
      </c>
      <c r="C4" s="8" t="s">
        <v>178</v>
      </c>
      <c r="D4" s="8"/>
      <c r="E4" s="8"/>
      <c r="F4" s="8"/>
      <c r="G4" s="8"/>
      <c r="H4" s="8"/>
      <c r="I4" s="8"/>
      <c r="J4" s="8"/>
      <c r="K4" s="8"/>
      <c r="L4" s="7" t="s">
        <v>95</v>
      </c>
    </row>
    <row r="5" ht="25.5" customHeight="1" spans="1:12">
      <c r="A5" s="9"/>
      <c r="B5" s="9"/>
      <c r="C5" s="10" t="s">
        <v>180</v>
      </c>
      <c r="D5" s="11" t="s">
        <v>193</v>
      </c>
      <c r="E5" s="12"/>
      <c r="F5" s="12"/>
      <c r="G5" s="12"/>
      <c r="H5" s="12"/>
      <c r="I5" s="22"/>
      <c r="J5" s="23" t="s">
        <v>181</v>
      </c>
      <c r="K5" s="23" t="s">
        <v>182</v>
      </c>
      <c r="L5" s="9"/>
    </row>
    <row r="6" ht="81" customHeight="1" spans="1:12">
      <c r="A6" s="13"/>
      <c r="B6" s="13"/>
      <c r="C6" s="10"/>
      <c r="D6" s="14" t="s">
        <v>183</v>
      </c>
      <c r="E6" s="10" t="s">
        <v>184</v>
      </c>
      <c r="F6" s="10" t="s">
        <v>185</v>
      </c>
      <c r="G6" s="10" t="s">
        <v>186</v>
      </c>
      <c r="H6" s="10" t="s">
        <v>187</v>
      </c>
      <c r="I6" s="24" t="s">
        <v>194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D25" sqref="D25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20" t="s">
        <v>2</v>
      </c>
    </row>
    <row r="4" ht="26.25" customHeight="1" spans="1:7">
      <c r="A4" s="63" t="s">
        <v>40</v>
      </c>
      <c r="B4" s="63"/>
      <c r="C4" s="124" t="s">
        <v>36</v>
      </c>
      <c r="D4" s="125" t="s">
        <v>41</v>
      </c>
      <c r="E4" s="125" t="s">
        <v>42</v>
      </c>
      <c r="F4" s="125" t="s">
        <v>43</v>
      </c>
      <c r="G4" s="124" t="s">
        <v>44</v>
      </c>
    </row>
    <row r="5" s="59" customFormat="1" ht="47.25" customHeight="1" spans="1:7">
      <c r="A5" s="63" t="s">
        <v>45</v>
      </c>
      <c r="B5" s="63" t="s">
        <v>46</v>
      </c>
      <c r="C5" s="126"/>
      <c r="D5" s="125"/>
      <c r="E5" s="125"/>
      <c r="F5" s="125"/>
      <c r="G5" s="126"/>
    </row>
    <row r="6" s="59" customFormat="1" ht="24" customHeight="1" spans="1:7">
      <c r="A6" s="97" t="s">
        <v>47</v>
      </c>
      <c r="B6" s="98" t="s">
        <v>48</v>
      </c>
      <c r="C6" s="101">
        <v>80.38</v>
      </c>
      <c r="D6" s="101">
        <v>80.38</v>
      </c>
      <c r="E6" s="72"/>
      <c r="F6" s="72"/>
      <c r="G6" s="72"/>
    </row>
    <row r="7" s="59" customFormat="1" ht="24" customHeight="1" spans="1:7">
      <c r="A7" s="97" t="s">
        <v>49</v>
      </c>
      <c r="B7" s="98" t="s">
        <v>50</v>
      </c>
      <c r="C7" s="101">
        <v>80.38</v>
      </c>
      <c r="D7" s="101">
        <v>80.38</v>
      </c>
      <c r="E7" s="72"/>
      <c r="F7" s="72"/>
      <c r="G7" s="72"/>
    </row>
    <row r="8" s="59" customFormat="1" ht="24" customHeight="1" spans="1:7">
      <c r="A8" s="97" t="s">
        <v>51</v>
      </c>
      <c r="B8" s="98" t="s">
        <v>52</v>
      </c>
      <c r="C8" s="101">
        <v>80.38</v>
      </c>
      <c r="D8" s="101">
        <v>80.38</v>
      </c>
      <c r="E8" s="72"/>
      <c r="F8" s="72"/>
      <c r="G8" s="72"/>
    </row>
    <row r="9" s="59" customFormat="1" ht="24" customHeight="1" spans="1:7">
      <c r="A9" s="58" t="s">
        <v>53</v>
      </c>
      <c r="B9" s="103" t="s">
        <v>54</v>
      </c>
      <c r="C9" s="101">
        <v>13.71</v>
      </c>
      <c r="D9" s="101">
        <v>13.71</v>
      </c>
      <c r="E9" s="72"/>
      <c r="F9" s="72"/>
      <c r="G9" s="72"/>
    </row>
    <row r="10" s="59" customFormat="1" ht="24" customHeight="1" spans="1:7">
      <c r="A10" s="58" t="s">
        <v>55</v>
      </c>
      <c r="B10" s="103" t="s">
        <v>56</v>
      </c>
      <c r="C10" s="101">
        <v>13.71</v>
      </c>
      <c r="D10" s="101">
        <v>13.71</v>
      </c>
      <c r="E10" s="72"/>
      <c r="F10" s="72"/>
      <c r="G10" s="72"/>
    </row>
    <row r="11" customFormat="1" ht="24" customHeight="1" spans="1:7">
      <c r="A11" s="58" t="s">
        <v>57</v>
      </c>
      <c r="B11" s="103" t="s">
        <v>58</v>
      </c>
      <c r="C11" s="101">
        <v>0.35</v>
      </c>
      <c r="D11" s="101">
        <v>0.35</v>
      </c>
      <c r="E11" s="72"/>
      <c r="F11" s="72"/>
      <c r="G11" s="72"/>
    </row>
    <row r="12" customFormat="1" ht="24" customHeight="1" spans="1:7">
      <c r="A12" s="58" t="s">
        <v>59</v>
      </c>
      <c r="B12" s="103" t="s">
        <v>60</v>
      </c>
      <c r="C12" s="101">
        <v>10.99</v>
      </c>
      <c r="D12" s="101">
        <v>10.99</v>
      </c>
      <c r="E12" s="67"/>
      <c r="F12" s="67"/>
      <c r="G12" s="67"/>
    </row>
    <row r="13" customFormat="1" ht="24" customHeight="1" spans="1:7">
      <c r="A13" s="58" t="s">
        <v>61</v>
      </c>
      <c r="B13" s="127" t="s">
        <v>62</v>
      </c>
      <c r="C13" s="94">
        <v>2.37</v>
      </c>
      <c r="D13" s="94">
        <v>2.37</v>
      </c>
      <c r="E13" s="67"/>
      <c r="F13" s="67"/>
      <c r="G13" s="67"/>
    </row>
    <row r="14" customFormat="1" ht="24" customHeight="1" spans="1:7">
      <c r="A14" s="97" t="s">
        <v>63</v>
      </c>
      <c r="B14" s="106" t="s">
        <v>64</v>
      </c>
      <c r="C14" s="101">
        <v>4.47</v>
      </c>
      <c r="D14" s="101">
        <v>4.47</v>
      </c>
      <c r="E14" s="67"/>
      <c r="F14" s="67"/>
      <c r="G14" s="67"/>
    </row>
    <row r="15" customFormat="1" ht="24" customHeight="1" spans="1:7">
      <c r="A15" s="97" t="s">
        <v>65</v>
      </c>
      <c r="B15" s="98" t="s">
        <v>66</v>
      </c>
      <c r="C15" s="101">
        <v>4.47</v>
      </c>
      <c r="D15" s="101">
        <v>4.47</v>
      </c>
      <c r="E15" s="67"/>
      <c r="F15" s="67"/>
      <c r="G15" s="67"/>
    </row>
    <row r="16" customFormat="1" ht="24" customHeight="1" spans="1:7">
      <c r="A16" s="97" t="s">
        <v>67</v>
      </c>
      <c r="B16" s="106" t="s">
        <v>68</v>
      </c>
      <c r="C16" s="101">
        <v>4.47</v>
      </c>
      <c r="D16" s="101">
        <v>4.47</v>
      </c>
      <c r="E16" s="67"/>
      <c r="F16" s="67"/>
      <c r="G16" s="67"/>
    </row>
    <row r="17" ht="24" customHeight="1" spans="1:7">
      <c r="A17" s="97" t="s">
        <v>69</v>
      </c>
      <c r="B17" s="98" t="s">
        <v>70</v>
      </c>
      <c r="C17" s="101">
        <v>8.25</v>
      </c>
      <c r="D17" s="101">
        <v>8.25</v>
      </c>
      <c r="E17" s="67"/>
      <c r="F17" s="67"/>
      <c r="G17" s="67"/>
    </row>
    <row r="18" ht="24" customHeight="1" spans="1:7">
      <c r="A18" s="97" t="s">
        <v>71</v>
      </c>
      <c r="B18" s="98" t="s">
        <v>72</v>
      </c>
      <c r="C18" s="101">
        <v>8.25</v>
      </c>
      <c r="D18" s="101">
        <v>8.25</v>
      </c>
      <c r="E18" s="67"/>
      <c r="F18" s="67"/>
      <c r="G18" s="67"/>
    </row>
    <row r="19" ht="24" customHeight="1" spans="1:7">
      <c r="A19" s="97" t="s">
        <v>73</v>
      </c>
      <c r="B19" s="98" t="s">
        <v>74</v>
      </c>
      <c r="C19" s="101">
        <v>8.25</v>
      </c>
      <c r="D19" s="101">
        <v>8.25</v>
      </c>
      <c r="E19" s="67"/>
      <c r="F19" s="67"/>
      <c r="G19" s="67"/>
    </row>
    <row r="20" ht="24" customHeight="1" spans="1:7">
      <c r="A20" s="122" t="s">
        <v>75</v>
      </c>
      <c r="B20" s="122"/>
      <c r="C20" s="93">
        <f>C8+C11+C12+C13+C16+C19</f>
        <v>106.81</v>
      </c>
      <c r="D20" s="93">
        <f>D8+D11+D12+D13+D16+D19</f>
        <v>106.81</v>
      </c>
      <c r="E20" s="121"/>
      <c r="F20" s="121"/>
      <c r="G20" s="121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6" workbookViewId="0">
      <selection activeCell="B31" sqref="B31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76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77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20" t="s">
        <v>2</v>
      </c>
    </row>
    <row r="5" ht="26.25" customHeight="1" spans="1:5">
      <c r="A5" s="63" t="s">
        <v>40</v>
      </c>
      <c r="B5" s="63"/>
      <c r="C5" s="63" t="s">
        <v>37</v>
      </c>
      <c r="D5" s="63" t="s">
        <v>78</v>
      </c>
      <c r="E5" s="63" t="s">
        <v>79</v>
      </c>
    </row>
    <row r="6" s="59" customFormat="1" ht="27.75" customHeight="1" spans="1:5">
      <c r="A6" s="63" t="s">
        <v>45</v>
      </c>
      <c r="B6" s="63" t="s">
        <v>46</v>
      </c>
      <c r="C6" s="63"/>
      <c r="D6" s="63"/>
      <c r="E6" s="63"/>
    </row>
    <row r="7" s="59" customFormat="1" ht="27" customHeight="1" spans="1:5">
      <c r="A7" s="97" t="s">
        <v>47</v>
      </c>
      <c r="B7" s="98" t="s">
        <v>48</v>
      </c>
      <c r="C7" s="101">
        <v>80.38</v>
      </c>
      <c r="D7" s="101">
        <f>C7-E7</f>
        <v>77.38</v>
      </c>
      <c r="E7" s="100">
        <v>3</v>
      </c>
    </row>
    <row r="8" s="59" customFormat="1" ht="27" customHeight="1" spans="1:5">
      <c r="A8" s="97" t="s">
        <v>49</v>
      </c>
      <c r="B8" s="98" t="s">
        <v>50</v>
      </c>
      <c r="C8" s="101">
        <v>80.38</v>
      </c>
      <c r="D8" s="101">
        <f>C8-E8</f>
        <v>77.38</v>
      </c>
      <c r="E8" s="100">
        <v>3</v>
      </c>
    </row>
    <row r="9" s="59" customFormat="1" ht="27" customHeight="1" spans="1:5">
      <c r="A9" s="97" t="s">
        <v>51</v>
      </c>
      <c r="B9" s="98" t="s">
        <v>52</v>
      </c>
      <c r="C9" s="101">
        <v>80.38</v>
      </c>
      <c r="D9" s="101">
        <f>C9-E9</f>
        <v>77.38</v>
      </c>
      <c r="E9" s="100">
        <v>3</v>
      </c>
    </row>
    <row r="10" s="59" customFormat="1" ht="27" customHeight="1" spans="1:5">
      <c r="A10" s="58" t="s">
        <v>53</v>
      </c>
      <c r="B10" s="103" t="s">
        <v>54</v>
      </c>
      <c r="C10" s="101">
        <v>13.71</v>
      </c>
      <c r="D10" s="101">
        <v>13.71</v>
      </c>
      <c r="E10" s="72"/>
    </row>
    <row r="11" customFormat="1" ht="27" customHeight="1" spans="1:5">
      <c r="A11" s="58" t="s">
        <v>55</v>
      </c>
      <c r="B11" s="103" t="s">
        <v>56</v>
      </c>
      <c r="C11" s="101">
        <v>13.71</v>
      </c>
      <c r="D11" s="101">
        <v>13.71</v>
      </c>
      <c r="E11" s="72"/>
    </row>
    <row r="12" customFormat="1" ht="27" customHeight="1" spans="1:5">
      <c r="A12" s="58" t="s">
        <v>57</v>
      </c>
      <c r="B12" s="103" t="s">
        <v>58</v>
      </c>
      <c r="C12" s="101">
        <v>0.35</v>
      </c>
      <c r="D12" s="101">
        <v>0.35</v>
      </c>
      <c r="E12" s="67"/>
    </row>
    <row r="13" customFormat="1" ht="27" customHeight="1" spans="1:5">
      <c r="A13" s="58" t="s">
        <v>59</v>
      </c>
      <c r="B13" s="103" t="s">
        <v>60</v>
      </c>
      <c r="C13" s="101">
        <v>10.99</v>
      </c>
      <c r="D13" s="101">
        <v>10.99</v>
      </c>
      <c r="E13" s="67"/>
    </row>
    <row r="14" ht="27" customHeight="1" spans="1:5">
      <c r="A14" s="58" t="s">
        <v>61</v>
      </c>
      <c r="B14" s="105" t="s">
        <v>62</v>
      </c>
      <c r="C14" s="101">
        <v>2.37</v>
      </c>
      <c r="D14" s="101">
        <v>2.37</v>
      </c>
      <c r="E14" s="67"/>
    </row>
    <row r="15" ht="27" customHeight="1" spans="1:5">
      <c r="A15" s="97" t="s">
        <v>63</v>
      </c>
      <c r="B15" s="106" t="s">
        <v>64</v>
      </c>
      <c r="C15" s="101">
        <v>4.47</v>
      </c>
      <c r="D15" s="101">
        <v>4.47</v>
      </c>
      <c r="E15" s="67"/>
    </row>
    <row r="16" ht="27" customHeight="1" spans="1:5">
      <c r="A16" s="97" t="s">
        <v>65</v>
      </c>
      <c r="B16" s="98" t="s">
        <v>66</v>
      </c>
      <c r="C16" s="101">
        <v>4.47</v>
      </c>
      <c r="D16" s="101">
        <v>4.47</v>
      </c>
      <c r="E16" s="67"/>
    </row>
    <row r="17" ht="27" customHeight="1" spans="1:5">
      <c r="A17" s="97" t="s">
        <v>67</v>
      </c>
      <c r="B17" s="106" t="s">
        <v>68</v>
      </c>
      <c r="C17" s="101">
        <v>4.47</v>
      </c>
      <c r="D17" s="101">
        <v>4.47</v>
      </c>
      <c r="E17" s="67"/>
    </row>
    <row r="18" ht="27" customHeight="1" spans="1:5">
      <c r="A18" s="97" t="s">
        <v>69</v>
      </c>
      <c r="B18" s="98" t="s">
        <v>70</v>
      </c>
      <c r="C18" s="101">
        <v>8.25</v>
      </c>
      <c r="D18" s="101">
        <v>8.25</v>
      </c>
      <c r="E18" s="121"/>
    </row>
    <row r="19" ht="27" customHeight="1" spans="1:5">
      <c r="A19" s="97" t="s">
        <v>71</v>
      </c>
      <c r="B19" s="98" t="s">
        <v>72</v>
      </c>
      <c r="C19" s="101">
        <v>8.25</v>
      </c>
      <c r="D19" s="101">
        <v>8.25</v>
      </c>
      <c r="E19" s="121"/>
    </row>
    <row r="20" ht="27" customHeight="1" spans="1:5">
      <c r="A20" s="97" t="s">
        <v>73</v>
      </c>
      <c r="B20" s="98" t="s">
        <v>74</v>
      </c>
      <c r="C20" s="101">
        <v>8.25</v>
      </c>
      <c r="D20" s="101">
        <v>8.25</v>
      </c>
      <c r="E20" s="121"/>
    </row>
    <row r="21" ht="27" customHeight="1" spans="1:5">
      <c r="A21" s="122" t="s">
        <v>75</v>
      </c>
      <c r="B21" s="122"/>
      <c r="C21" s="93">
        <f>C9+C12+C13+C14+C17+C20</f>
        <v>106.81</v>
      </c>
      <c r="D21" s="93">
        <f>D9+D12+D13+D14+D17+D20</f>
        <v>103.81</v>
      </c>
      <c r="E21" s="123">
        <f>E9</f>
        <v>3</v>
      </c>
    </row>
    <row r="22" ht="27" customHeight="1"/>
  </sheetData>
  <mergeCells count="6">
    <mergeCell ref="A3:E3"/>
    <mergeCell ref="A5:B5"/>
    <mergeCell ref="A21:B21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abSelected="1" workbookViewId="0">
      <selection activeCell="E12" sqref="E12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80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76" t="s">
        <v>81</v>
      </c>
      <c r="B3" s="76"/>
      <c r="C3" s="76"/>
      <c r="D3" s="76"/>
      <c r="E3" s="76"/>
      <c r="F3" s="76"/>
    </row>
    <row r="4" ht="14.25" customHeight="1" spans="1:6">
      <c r="A4" s="113"/>
      <c r="B4" s="113"/>
      <c r="C4" s="113"/>
      <c r="D4" s="113"/>
      <c r="E4" s="113"/>
      <c r="F4" s="78" t="s">
        <v>2</v>
      </c>
    </row>
    <row r="5" ht="24" customHeight="1" spans="1:6">
      <c r="A5" s="133" t="s">
        <v>3</v>
      </c>
      <c r="B5" s="63"/>
      <c r="C5" s="133" t="s">
        <v>4</v>
      </c>
      <c r="D5" s="63"/>
      <c r="E5" s="63"/>
      <c r="F5" s="63"/>
    </row>
    <row r="6" ht="24" customHeight="1" spans="1:6">
      <c r="A6" s="133" t="s">
        <v>5</v>
      </c>
      <c r="B6" s="133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82</v>
      </c>
      <c r="E7" s="63" t="s">
        <v>41</v>
      </c>
      <c r="F7" s="63" t="s">
        <v>83</v>
      </c>
    </row>
    <row r="8" ht="28.5" customHeight="1" spans="1:6">
      <c r="A8" s="67" t="s">
        <v>11</v>
      </c>
      <c r="B8" s="72">
        <v>106.81</v>
      </c>
      <c r="C8" s="65" t="s">
        <v>12</v>
      </c>
      <c r="D8" s="114">
        <v>80.38</v>
      </c>
      <c r="E8" s="114">
        <v>80.38</v>
      </c>
      <c r="F8" s="72"/>
    </row>
    <row r="9" ht="28.5" customHeight="1" spans="1:6">
      <c r="A9" s="67" t="s">
        <v>13</v>
      </c>
      <c r="B9" s="72"/>
      <c r="C9" s="65" t="s">
        <v>14</v>
      </c>
      <c r="D9" s="114"/>
      <c r="E9" s="114"/>
      <c r="F9" s="72"/>
    </row>
    <row r="10" ht="28.5" customHeight="1" spans="1:6">
      <c r="A10" s="67"/>
      <c r="B10" s="67"/>
      <c r="C10" s="65" t="s">
        <v>16</v>
      </c>
      <c r="D10" s="114"/>
      <c r="E10" s="114"/>
      <c r="F10" s="72"/>
    </row>
    <row r="11" ht="28.5" customHeight="1" spans="1:6">
      <c r="A11" s="67"/>
      <c r="B11" s="67"/>
      <c r="C11" s="67" t="s">
        <v>18</v>
      </c>
      <c r="D11" s="115"/>
      <c r="E11" s="115"/>
      <c r="F11" s="72"/>
    </row>
    <row r="12" ht="28.5" customHeight="1" spans="1:6">
      <c r="A12" s="67"/>
      <c r="B12" s="67"/>
      <c r="C12" s="65" t="s">
        <v>19</v>
      </c>
      <c r="D12" s="114"/>
      <c r="E12" s="114"/>
      <c r="F12" s="72"/>
    </row>
    <row r="13" ht="28.5" customHeight="1" spans="1:6">
      <c r="A13" s="67"/>
      <c r="B13" s="67"/>
      <c r="C13" s="65" t="s">
        <v>20</v>
      </c>
      <c r="D13" s="114"/>
      <c r="E13" s="114"/>
      <c r="F13" s="72"/>
    </row>
    <row r="14" ht="28.5" customHeight="1" spans="1:6">
      <c r="A14" s="67"/>
      <c r="B14" s="67"/>
      <c r="C14" s="67" t="s">
        <v>21</v>
      </c>
      <c r="D14" s="115"/>
      <c r="E14" s="115"/>
      <c r="F14" s="67"/>
    </row>
    <row r="15" ht="28.5" customHeight="1" spans="1:6">
      <c r="A15" s="67"/>
      <c r="B15" s="67"/>
      <c r="C15" s="67" t="s">
        <v>22</v>
      </c>
      <c r="D15" s="116">
        <v>13.71</v>
      </c>
      <c r="E15" s="116">
        <v>13.71</v>
      </c>
      <c r="F15" s="67"/>
    </row>
    <row r="16" ht="28.5" customHeight="1" spans="1:6">
      <c r="A16" s="67"/>
      <c r="B16" s="67"/>
      <c r="C16" s="65" t="s">
        <v>23</v>
      </c>
      <c r="D16" s="117">
        <v>4.47</v>
      </c>
      <c r="E16" s="117">
        <v>4.47</v>
      </c>
      <c r="F16" s="67"/>
    </row>
    <row r="17" ht="28.5" customHeight="1" spans="1:6">
      <c r="A17" s="67"/>
      <c r="B17" s="67"/>
      <c r="C17" s="65" t="s">
        <v>24</v>
      </c>
      <c r="D17" s="117"/>
      <c r="E17" s="117"/>
      <c r="F17" s="67"/>
    </row>
    <row r="18" ht="28.5" customHeight="1" spans="1:6">
      <c r="A18" s="67"/>
      <c r="B18" s="67"/>
      <c r="C18" s="67" t="s">
        <v>25</v>
      </c>
      <c r="D18" s="116"/>
      <c r="E18" s="116"/>
      <c r="F18" s="67"/>
    </row>
    <row r="19" ht="28.5" customHeight="1" spans="1:6">
      <c r="A19" s="67"/>
      <c r="B19" s="67"/>
      <c r="C19" s="67" t="s">
        <v>26</v>
      </c>
      <c r="D19" s="115"/>
      <c r="E19" s="115"/>
      <c r="F19" s="67"/>
    </row>
    <row r="20" ht="28.5" customHeight="1" spans="1:6">
      <c r="A20" s="67"/>
      <c r="B20" s="67"/>
      <c r="C20" s="67" t="s">
        <v>27</v>
      </c>
      <c r="D20" s="115"/>
      <c r="E20" s="115"/>
      <c r="F20" s="67"/>
    </row>
    <row r="21" ht="28.5" customHeight="1" spans="1:6">
      <c r="A21" s="67"/>
      <c r="B21" s="67"/>
      <c r="C21" s="67" t="s">
        <v>84</v>
      </c>
      <c r="D21" s="115"/>
      <c r="E21" s="115"/>
      <c r="F21" s="67"/>
    </row>
    <row r="22" ht="28.5" customHeight="1" spans="1:6">
      <c r="A22" s="67"/>
      <c r="B22" s="67"/>
      <c r="C22" s="67" t="s">
        <v>29</v>
      </c>
      <c r="D22" s="115"/>
      <c r="E22" s="115"/>
      <c r="F22" s="67"/>
    </row>
    <row r="23" ht="28.5" customHeight="1" spans="1:6">
      <c r="A23" s="67"/>
      <c r="B23" s="67"/>
      <c r="C23" s="67" t="s">
        <v>30</v>
      </c>
      <c r="D23" s="115"/>
      <c r="E23" s="115"/>
      <c r="F23" s="67"/>
    </row>
    <row r="24" ht="28.5" customHeight="1" spans="1:6">
      <c r="A24" s="67"/>
      <c r="B24" s="67"/>
      <c r="C24" s="67" t="s">
        <v>31</v>
      </c>
      <c r="D24" s="115"/>
      <c r="E24" s="115"/>
      <c r="F24" s="67"/>
    </row>
    <row r="25" ht="28.5" customHeight="1" spans="1:6">
      <c r="A25" s="67"/>
      <c r="B25" s="67"/>
      <c r="C25" s="67" t="s">
        <v>32</v>
      </c>
      <c r="D25" s="115">
        <v>8.25</v>
      </c>
      <c r="E25" s="115">
        <v>8.25</v>
      </c>
      <c r="F25" s="67"/>
    </row>
    <row r="26" ht="28.5" customHeight="1" spans="1:6">
      <c r="A26" s="67"/>
      <c r="B26" s="67"/>
      <c r="C26" s="67" t="s">
        <v>33</v>
      </c>
      <c r="D26" s="115"/>
      <c r="E26" s="115"/>
      <c r="F26" s="67"/>
    </row>
    <row r="27" ht="28.5" customHeight="1" spans="1:6">
      <c r="A27" s="67"/>
      <c r="B27" s="67"/>
      <c r="C27" s="67" t="s">
        <v>34</v>
      </c>
      <c r="D27" s="115"/>
      <c r="E27" s="115"/>
      <c r="F27" s="67"/>
    </row>
    <row r="28" ht="28.5" customHeight="1" spans="1:6">
      <c r="A28" s="67"/>
      <c r="B28" s="67"/>
      <c r="C28" s="67" t="s">
        <v>35</v>
      </c>
      <c r="D28" s="118"/>
      <c r="E28" s="118"/>
      <c r="F28" s="67"/>
    </row>
    <row r="29" ht="28.5" customHeight="1" spans="1:6">
      <c r="A29" s="63" t="s">
        <v>36</v>
      </c>
      <c r="B29" s="72">
        <v>106.81</v>
      </c>
      <c r="C29" s="63" t="s">
        <v>37</v>
      </c>
      <c r="D29" s="119">
        <f>SUM(D8:D28)</f>
        <v>106.81</v>
      </c>
      <c r="E29" s="119">
        <f>SUM(E8:E28)</f>
        <v>106.81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4" workbookViewId="0">
      <selection activeCell="J21" sqref="J21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85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87</v>
      </c>
      <c r="D5" s="63"/>
      <c r="E5" s="63"/>
      <c r="F5" s="63" t="s">
        <v>88</v>
      </c>
      <c r="G5" s="63"/>
      <c r="H5" s="63"/>
      <c r="I5" s="63" t="s">
        <v>89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90</v>
      </c>
      <c r="D6" s="63" t="s">
        <v>78</v>
      </c>
      <c r="E6" s="63" t="s">
        <v>79</v>
      </c>
      <c r="F6" s="63" t="s">
        <v>90</v>
      </c>
      <c r="G6" s="63" t="s">
        <v>78</v>
      </c>
      <c r="H6" s="63" t="s">
        <v>79</v>
      </c>
      <c r="I6" s="63" t="s">
        <v>90</v>
      </c>
      <c r="J6" s="63" t="s">
        <v>78</v>
      </c>
      <c r="K6" s="63" t="s">
        <v>79</v>
      </c>
    </row>
    <row r="7" s="59" customFormat="1" ht="28" customHeight="1" spans="1:11">
      <c r="A7" s="97" t="s">
        <v>47</v>
      </c>
      <c r="B7" s="98" t="s">
        <v>48</v>
      </c>
      <c r="C7" s="99">
        <f t="shared" ref="C7:C9" si="0">D7+E7</f>
        <v>76.6826</v>
      </c>
      <c r="D7" s="100">
        <v>75.1826</v>
      </c>
      <c r="E7" s="100">
        <v>1.5</v>
      </c>
      <c r="F7" s="101">
        <v>80.38</v>
      </c>
      <c r="G7" s="101">
        <f t="shared" ref="G7:G9" si="1">F7-H7</f>
        <v>77.38</v>
      </c>
      <c r="H7" s="100">
        <v>3</v>
      </c>
      <c r="I7" s="109">
        <f>(F7-C7)/C7</f>
        <v>0.04821693578465</v>
      </c>
      <c r="J7" s="109">
        <f>(G7-D7)/D7</f>
        <v>0.0292275074285806</v>
      </c>
      <c r="K7" s="109">
        <f>(H7-E7)/E7</f>
        <v>1</v>
      </c>
    </row>
    <row r="8" s="59" customFormat="1" ht="28" customHeight="1" spans="1:11">
      <c r="A8" s="97" t="s">
        <v>49</v>
      </c>
      <c r="B8" s="98" t="s">
        <v>50</v>
      </c>
      <c r="C8" s="99">
        <f t="shared" si="0"/>
        <v>76.6826</v>
      </c>
      <c r="D8" s="100">
        <v>75.1826</v>
      </c>
      <c r="E8" s="100">
        <v>1.5</v>
      </c>
      <c r="F8" s="101">
        <v>80.38</v>
      </c>
      <c r="G8" s="101">
        <f t="shared" si="1"/>
        <v>77.38</v>
      </c>
      <c r="H8" s="100">
        <v>3</v>
      </c>
      <c r="I8" s="109">
        <f t="shared" ref="I8:I21" si="2">(F8-C8)/C8</f>
        <v>0.04821693578465</v>
      </c>
      <c r="J8" s="109">
        <f t="shared" ref="J8:J21" si="3">(G8-D8)/D8</f>
        <v>0.0292275074285806</v>
      </c>
      <c r="K8" s="109">
        <f>(H8-E8)/E8</f>
        <v>1</v>
      </c>
    </row>
    <row r="9" s="59" customFormat="1" ht="28" customHeight="1" spans="1:11">
      <c r="A9" s="97" t="s">
        <v>51</v>
      </c>
      <c r="B9" s="98" t="s">
        <v>52</v>
      </c>
      <c r="C9" s="99">
        <f t="shared" si="0"/>
        <v>76.6826</v>
      </c>
      <c r="D9" s="100">
        <v>75.1826</v>
      </c>
      <c r="E9" s="100">
        <v>1.5</v>
      </c>
      <c r="F9" s="101">
        <v>80.38</v>
      </c>
      <c r="G9" s="101">
        <f t="shared" si="1"/>
        <v>77.38</v>
      </c>
      <c r="H9" s="100">
        <v>3</v>
      </c>
      <c r="I9" s="109">
        <f t="shared" si="2"/>
        <v>0.04821693578465</v>
      </c>
      <c r="J9" s="109">
        <f t="shared" si="3"/>
        <v>0.0292275074285806</v>
      </c>
      <c r="K9" s="109">
        <f>(H9-E9)/E9</f>
        <v>1</v>
      </c>
    </row>
    <row r="10" s="59" customFormat="1" ht="28" customHeight="1" spans="1:11">
      <c r="A10" s="102" t="s">
        <v>53</v>
      </c>
      <c r="B10" s="103" t="s">
        <v>54</v>
      </c>
      <c r="C10" s="99">
        <f>D10</f>
        <v>11.1387</v>
      </c>
      <c r="D10" s="100">
        <v>11.1387</v>
      </c>
      <c r="E10" s="100"/>
      <c r="F10" s="101">
        <v>13.71</v>
      </c>
      <c r="G10" s="101">
        <v>13.71</v>
      </c>
      <c r="H10" s="72"/>
      <c r="I10" s="109">
        <f t="shared" si="2"/>
        <v>0.230843814807832</v>
      </c>
      <c r="J10" s="109">
        <f t="shared" si="3"/>
        <v>0.230843814807832</v>
      </c>
      <c r="K10" s="109"/>
    </row>
    <row r="11" s="59" customFormat="1" ht="28" customHeight="1" spans="1:11">
      <c r="A11" s="102" t="s">
        <v>55</v>
      </c>
      <c r="B11" s="103" t="s">
        <v>56</v>
      </c>
      <c r="C11" s="99">
        <f>D11</f>
        <v>11.1387</v>
      </c>
      <c r="D11" s="104">
        <v>11.1387</v>
      </c>
      <c r="E11" s="104"/>
      <c r="F11" s="101">
        <v>13.71</v>
      </c>
      <c r="G11" s="101">
        <v>13.71</v>
      </c>
      <c r="H11" s="72"/>
      <c r="I11" s="109">
        <f t="shared" si="2"/>
        <v>0.230843814807832</v>
      </c>
      <c r="J11" s="109">
        <f t="shared" si="3"/>
        <v>0.230843814807832</v>
      </c>
      <c r="K11" s="109"/>
    </row>
    <row r="12" customFormat="1" ht="28" customHeight="1" spans="1:11">
      <c r="A12" s="58" t="s">
        <v>57</v>
      </c>
      <c r="B12" s="103" t="s">
        <v>58</v>
      </c>
      <c r="C12" s="99">
        <f>D12</f>
        <v>0.336</v>
      </c>
      <c r="D12" s="100">
        <v>0.336</v>
      </c>
      <c r="E12" s="100"/>
      <c r="F12" s="101">
        <v>0.35</v>
      </c>
      <c r="G12" s="101">
        <v>0.35</v>
      </c>
      <c r="H12" s="72"/>
      <c r="I12" s="109">
        <f t="shared" si="2"/>
        <v>0.0416666666666665</v>
      </c>
      <c r="J12" s="109">
        <f t="shared" si="3"/>
        <v>0.0416666666666665</v>
      </c>
      <c r="K12" s="109"/>
    </row>
    <row r="13" ht="28" customHeight="1" spans="1:11">
      <c r="A13" s="58" t="s">
        <v>59</v>
      </c>
      <c r="B13" s="103" t="s">
        <v>60</v>
      </c>
      <c r="C13" s="99">
        <f>D13</f>
        <v>10.8027</v>
      </c>
      <c r="D13" s="100">
        <v>10.8027</v>
      </c>
      <c r="E13" s="100"/>
      <c r="F13" s="101">
        <v>10.99</v>
      </c>
      <c r="G13" s="101">
        <v>10.99</v>
      </c>
      <c r="H13" s="72"/>
      <c r="I13" s="109">
        <f t="shared" si="2"/>
        <v>0.0173382580280856</v>
      </c>
      <c r="J13" s="109">
        <f t="shared" si="3"/>
        <v>0.0173382580280856</v>
      </c>
      <c r="K13" s="109"/>
    </row>
    <row r="14" ht="28" customHeight="1" spans="1:11">
      <c r="A14" s="58" t="s">
        <v>61</v>
      </c>
      <c r="B14" s="105" t="s">
        <v>62</v>
      </c>
      <c r="C14" s="99"/>
      <c r="D14" s="100"/>
      <c r="E14" s="100"/>
      <c r="F14" s="101">
        <v>2.37</v>
      </c>
      <c r="G14" s="101">
        <v>2.37</v>
      </c>
      <c r="H14" s="72"/>
      <c r="I14" s="109"/>
      <c r="J14" s="109"/>
      <c r="K14" s="109"/>
    </row>
    <row r="15" ht="28" customHeight="1" spans="1:11">
      <c r="A15" s="97" t="s">
        <v>63</v>
      </c>
      <c r="B15" s="106" t="s">
        <v>64</v>
      </c>
      <c r="C15" s="99">
        <f t="shared" ref="C15:C20" si="4">D15</f>
        <v>4.3886</v>
      </c>
      <c r="D15" s="100">
        <v>4.3886</v>
      </c>
      <c r="E15" s="100"/>
      <c r="F15" s="101">
        <v>4.47</v>
      </c>
      <c r="G15" s="101">
        <v>4.47</v>
      </c>
      <c r="H15" s="72"/>
      <c r="I15" s="109">
        <f t="shared" si="2"/>
        <v>0.0185480563277582</v>
      </c>
      <c r="J15" s="109">
        <f t="shared" si="3"/>
        <v>0.0185480563277582</v>
      </c>
      <c r="K15" s="109"/>
    </row>
    <row r="16" ht="28" customHeight="1" spans="1:11">
      <c r="A16" s="97" t="s">
        <v>65</v>
      </c>
      <c r="B16" s="98" t="s">
        <v>66</v>
      </c>
      <c r="C16" s="99">
        <f t="shared" si="4"/>
        <v>4.3886</v>
      </c>
      <c r="D16" s="100">
        <v>4.3886</v>
      </c>
      <c r="E16" s="100"/>
      <c r="F16" s="101">
        <v>4.47</v>
      </c>
      <c r="G16" s="101">
        <v>4.47</v>
      </c>
      <c r="H16" s="72"/>
      <c r="I16" s="109">
        <f t="shared" si="2"/>
        <v>0.0185480563277582</v>
      </c>
      <c r="J16" s="109">
        <f t="shared" si="3"/>
        <v>0.0185480563277582</v>
      </c>
      <c r="K16" s="109"/>
    </row>
    <row r="17" ht="28" customHeight="1" spans="1:11">
      <c r="A17" s="97" t="s">
        <v>67</v>
      </c>
      <c r="B17" s="106" t="s">
        <v>68</v>
      </c>
      <c r="C17" s="99">
        <f t="shared" si="4"/>
        <v>4.3886</v>
      </c>
      <c r="D17" s="100">
        <v>4.3886</v>
      </c>
      <c r="E17" s="100"/>
      <c r="F17" s="101">
        <v>4.47</v>
      </c>
      <c r="G17" s="101">
        <v>4.47</v>
      </c>
      <c r="H17" s="72"/>
      <c r="I17" s="109">
        <f t="shared" si="2"/>
        <v>0.0185480563277582</v>
      </c>
      <c r="J17" s="109">
        <f t="shared" si="3"/>
        <v>0.0185480563277582</v>
      </c>
      <c r="K17" s="109"/>
    </row>
    <row r="18" ht="28" customHeight="1" spans="1:11">
      <c r="A18" s="97" t="s">
        <v>69</v>
      </c>
      <c r="B18" s="98" t="s">
        <v>70</v>
      </c>
      <c r="C18" s="99">
        <f t="shared" si="4"/>
        <v>8.102</v>
      </c>
      <c r="D18" s="100">
        <v>8.102</v>
      </c>
      <c r="E18" s="100"/>
      <c r="F18" s="101">
        <v>8.25</v>
      </c>
      <c r="G18" s="101">
        <v>8.25</v>
      </c>
      <c r="H18" s="72"/>
      <c r="I18" s="109">
        <f t="shared" si="2"/>
        <v>0.0182670945445569</v>
      </c>
      <c r="J18" s="109">
        <f t="shared" si="3"/>
        <v>0.0182670945445569</v>
      </c>
      <c r="K18" s="109"/>
    </row>
    <row r="19" ht="28" customHeight="1" spans="1:11">
      <c r="A19" s="97" t="s">
        <v>71</v>
      </c>
      <c r="B19" s="98" t="s">
        <v>72</v>
      </c>
      <c r="C19" s="99">
        <f t="shared" si="4"/>
        <v>8.102</v>
      </c>
      <c r="D19" s="100">
        <v>8.102</v>
      </c>
      <c r="E19" s="100"/>
      <c r="F19" s="101">
        <v>8.25</v>
      </c>
      <c r="G19" s="101">
        <v>8.25</v>
      </c>
      <c r="H19" s="72"/>
      <c r="I19" s="109">
        <f t="shared" si="2"/>
        <v>0.0182670945445569</v>
      </c>
      <c r="J19" s="109">
        <f t="shared" si="3"/>
        <v>0.0182670945445569</v>
      </c>
      <c r="K19" s="109"/>
    </row>
    <row r="20" ht="28" customHeight="1" spans="1:11">
      <c r="A20" s="97" t="s">
        <v>73</v>
      </c>
      <c r="B20" s="98" t="s">
        <v>74</v>
      </c>
      <c r="C20" s="99">
        <f t="shared" si="4"/>
        <v>8.102</v>
      </c>
      <c r="D20" s="100">
        <v>8.102</v>
      </c>
      <c r="E20" s="100"/>
      <c r="F20" s="101">
        <v>8.25</v>
      </c>
      <c r="G20" s="101">
        <v>8.25</v>
      </c>
      <c r="H20" s="72"/>
      <c r="I20" s="109">
        <f t="shared" si="2"/>
        <v>0.0182670945445569</v>
      </c>
      <c r="J20" s="109">
        <f t="shared" si="3"/>
        <v>0.0182670945445569</v>
      </c>
      <c r="K20" s="109"/>
    </row>
    <row r="21" ht="28" customHeight="1" spans="1:11">
      <c r="A21" s="107" t="s">
        <v>91</v>
      </c>
      <c r="B21" s="108"/>
      <c r="C21" s="99">
        <f>D21+E21</f>
        <v>100.3119</v>
      </c>
      <c r="D21" s="100">
        <f>D7+D10+D15+D18</f>
        <v>98.8119</v>
      </c>
      <c r="E21" s="100">
        <f>E7</f>
        <v>1.5</v>
      </c>
      <c r="F21" s="72">
        <f>F9+F12+F13+F14+F17+F20</f>
        <v>106.81</v>
      </c>
      <c r="G21" s="72">
        <f>G9+G12+G13+G14+G17+G20</f>
        <v>103.81</v>
      </c>
      <c r="H21" s="100">
        <f>H9</f>
        <v>3</v>
      </c>
      <c r="I21" s="109">
        <f t="shared" si="2"/>
        <v>0.0647789544410982</v>
      </c>
      <c r="J21" s="109">
        <f t="shared" si="3"/>
        <v>0.0505819643180628</v>
      </c>
      <c r="K21" s="109">
        <f>(H21-E21)/E21</f>
        <v>1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topLeftCell="A2" workbookViewId="0">
      <selection activeCell="B47" sqref="B47"/>
    </sheetView>
  </sheetViews>
  <sheetFormatPr defaultColWidth="9" defaultRowHeight="14.25" outlineLevelCol="3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92</v>
      </c>
      <c r="B1" s="88"/>
      <c r="C1" s="88"/>
    </row>
    <row r="2" ht="44.25" customHeight="1" spans="1:4">
      <c r="A2" s="89" t="s">
        <v>93</v>
      </c>
      <c r="B2" s="89"/>
      <c r="C2" s="89"/>
      <c r="D2" s="90"/>
    </row>
    <row r="3" ht="20.25" customHeight="1" spans="3:3">
      <c r="C3" s="91" t="s">
        <v>2</v>
      </c>
    </row>
    <row r="4" ht="22.5" customHeight="1" spans="1:3">
      <c r="A4" s="92" t="s">
        <v>94</v>
      </c>
      <c r="B4" s="92" t="s">
        <v>6</v>
      </c>
      <c r="C4" s="92" t="s">
        <v>95</v>
      </c>
    </row>
    <row r="5" ht="22.5" customHeight="1" spans="1:3">
      <c r="A5" s="93" t="s">
        <v>96</v>
      </c>
      <c r="B5" s="93">
        <f>SUM(B6:B16)</f>
        <v>99.51</v>
      </c>
      <c r="C5" s="93"/>
    </row>
    <row r="6" ht="22.5" customHeight="1" spans="1:3">
      <c r="A6" s="93" t="s">
        <v>97</v>
      </c>
      <c r="B6" s="94">
        <v>42.48</v>
      </c>
      <c r="C6" s="93"/>
    </row>
    <row r="7" ht="22.5" customHeight="1" spans="1:3">
      <c r="A7" s="93" t="s">
        <v>98</v>
      </c>
      <c r="B7" s="94">
        <v>4.88</v>
      </c>
      <c r="C7" s="93"/>
    </row>
    <row r="8" ht="22.5" customHeight="1" spans="1:3">
      <c r="A8" s="93" t="s">
        <v>99</v>
      </c>
      <c r="B8" s="93"/>
      <c r="C8" s="93"/>
    </row>
    <row r="9" ht="22.5" customHeight="1" spans="1:3">
      <c r="A9" s="93" t="s">
        <v>100</v>
      </c>
      <c r="B9" s="94">
        <v>26.02</v>
      </c>
      <c r="C9" s="93"/>
    </row>
    <row r="10" ht="22.5" customHeight="1" spans="1:3">
      <c r="A10" s="93" t="s">
        <v>101</v>
      </c>
      <c r="B10" s="94">
        <v>10.99</v>
      </c>
      <c r="C10" s="93"/>
    </row>
    <row r="11" ht="22.5" customHeight="1" spans="1:3">
      <c r="A11" s="93" t="s">
        <v>102</v>
      </c>
      <c r="B11" s="94">
        <v>2.37</v>
      </c>
      <c r="C11" s="93"/>
    </row>
    <row r="12" ht="22.5" customHeight="1" spans="1:3">
      <c r="A12" s="93" t="s">
        <v>103</v>
      </c>
      <c r="B12" s="94">
        <v>4.47</v>
      </c>
      <c r="C12" s="93"/>
    </row>
    <row r="13" ht="22.5" customHeight="1" spans="1:3">
      <c r="A13" s="93" t="s">
        <v>104</v>
      </c>
      <c r="B13" s="93"/>
      <c r="C13" s="93"/>
    </row>
    <row r="14" ht="22.5" customHeight="1" spans="1:3">
      <c r="A14" s="93" t="s">
        <v>105</v>
      </c>
      <c r="B14" s="94">
        <v>0.05</v>
      </c>
      <c r="C14" s="93"/>
    </row>
    <row r="15" ht="22.5" customHeight="1" spans="1:3">
      <c r="A15" s="93" t="s">
        <v>106</v>
      </c>
      <c r="B15" s="94">
        <v>8.25</v>
      </c>
      <c r="C15" s="93"/>
    </row>
    <row r="16" ht="22.5" customHeight="1" spans="1:3">
      <c r="A16" s="93" t="s">
        <v>107</v>
      </c>
      <c r="B16" s="93"/>
      <c r="C16" s="93"/>
    </row>
    <row r="17" ht="22.5" customHeight="1" spans="1:3">
      <c r="A17" s="93" t="s">
        <v>108</v>
      </c>
      <c r="B17" s="93">
        <f>SUM(B18:B44)</f>
        <v>6.95</v>
      </c>
      <c r="C17" s="93"/>
    </row>
    <row r="18" ht="22.5" customHeight="1" spans="1:3">
      <c r="A18" s="93" t="s">
        <v>109</v>
      </c>
      <c r="B18" s="94">
        <v>1.99</v>
      </c>
      <c r="C18" s="93"/>
    </row>
    <row r="19" ht="22.5" customHeight="1" spans="1:3">
      <c r="A19" s="93" t="s">
        <v>110</v>
      </c>
      <c r="B19" s="93"/>
      <c r="C19" s="93"/>
    </row>
    <row r="20" ht="22.5" customHeight="1" spans="1:3">
      <c r="A20" s="93" t="s">
        <v>111</v>
      </c>
      <c r="B20" s="93"/>
      <c r="C20" s="93"/>
    </row>
    <row r="21" ht="22.5" customHeight="1" spans="1:3">
      <c r="A21" s="93" t="s">
        <v>112</v>
      </c>
      <c r="B21" s="93"/>
      <c r="C21" s="93"/>
    </row>
    <row r="22" ht="22.5" customHeight="1" spans="1:3">
      <c r="A22" s="93" t="s">
        <v>113</v>
      </c>
      <c r="B22" s="93"/>
      <c r="C22" s="93"/>
    </row>
    <row r="23" ht="22.5" customHeight="1" spans="1:3">
      <c r="A23" s="93" t="s">
        <v>114</v>
      </c>
      <c r="B23" s="93"/>
      <c r="C23" s="93"/>
    </row>
    <row r="24" ht="22.5" customHeight="1" spans="1:3">
      <c r="A24" s="93" t="s">
        <v>115</v>
      </c>
      <c r="B24" s="94">
        <v>0.5</v>
      </c>
      <c r="C24" s="93"/>
    </row>
    <row r="25" ht="22.5" customHeight="1" spans="1:3">
      <c r="A25" s="93" t="s">
        <v>116</v>
      </c>
      <c r="B25" s="93"/>
      <c r="C25" s="93"/>
    </row>
    <row r="26" ht="22.5" customHeight="1" spans="1:3">
      <c r="A26" s="93" t="s">
        <v>117</v>
      </c>
      <c r="B26" s="93"/>
      <c r="C26" s="93"/>
    </row>
    <row r="27" ht="22.5" customHeight="1" spans="1:3">
      <c r="A27" s="93" t="s">
        <v>118</v>
      </c>
      <c r="B27" s="93"/>
      <c r="C27" s="93"/>
    </row>
    <row r="28" ht="22.5" customHeight="1" spans="1:3">
      <c r="A28" s="93" t="s">
        <v>119</v>
      </c>
      <c r="B28" s="93"/>
      <c r="C28" s="93"/>
    </row>
    <row r="29" ht="22.5" customHeight="1" spans="1:3">
      <c r="A29" s="93" t="s">
        <v>120</v>
      </c>
      <c r="B29" s="93"/>
      <c r="C29" s="93"/>
    </row>
    <row r="30" ht="22.5" customHeight="1" spans="1:3">
      <c r="A30" s="93" t="s">
        <v>121</v>
      </c>
      <c r="B30" s="93"/>
      <c r="C30" s="93"/>
    </row>
    <row r="31" ht="22.5" customHeight="1" spans="1:3">
      <c r="A31" s="93" t="s">
        <v>122</v>
      </c>
      <c r="B31" s="93"/>
      <c r="C31" s="93"/>
    </row>
    <row r="32" ht="22.5" customHeight="1" spans="1:3">
      <c r="A32" s="93" t="s">
        <v>123</v>
      </c>
      <c r="B32" s="93"/>
      <c r="C32" s="93"/>
    </row>
    <row r="33" ht="22.5" customHeight="1" spans="1:3">
      <c r="A33" s="93" t="s">
        <v>124</v>
      </c>
      <c r="B33" s="93"/>
      <c r="C33" s="93"/>
    </row>
    <row r="34" ht="22.5" customHeight="1" spans="1:3">
      <c r="A34" s="93" t="s">
        <v>125</v>
      </c>
      <c r="B34" s="93"/>
      <c r="C34" s="93"/>
    </row>
    <row r="35" ht="22.5" customHeight="1" spans="1:3">
      <c r="A35" s="93" t="s">
        <v>126</v>
      </c>
      <c r="B35" s="93"/>
      <c r="C35" s="93"/>
    </row>
    <row r="36" ht="22.5" customHeight="1" spans="1:3">
      <c r="A36" s="93" t="s">
        <v>127</v>
      </c>
      <c r="B36" s="93"/>
      <c r="C36" s="93"/>
    </row>
    <row r="37" ht="22.5" customHeight="1" spans="1:3">
      <c r="A37" s="93" t="s">
        <v>128</v>
      </c>
      <c r="B37" s="93"/>
      <c r="C37" s="93"/>
    </row>
    <row r="38" ht="22.5" customHeight="1" spans="1:3">
      <c r="A38" s="93" t="s">
        <v>129</v>
      </c>
      <c r="B38" s="93"/>
      <c r="C38" s="93"/>
    </row>
    <row r="39" ht="22.5" customHeight="1" spans="1:3">
      <c r="A39" s="93" t="s">
        <v>130</v>
      </c>
      <c r="B39" s="93"/>
      <c r="C39" s="93"/>
    </row>
    <row r="40" ht="22.5" customHeight="1" spans="1:3">
      <c r="A40" s="93" t="s">
        <v>131</v>
      </c>
      <c r="B40" s="94">
        <v>1.45</v>
      </c>
      <c r="C40" s="93"/>
    </row>
    <row r="41" ht="22.5" customHeight="1" spans="1:3">
      <c r="A41" s="93" t="s">
        <v>132</v>
      </c>
      <c r="B41" s="93"/>
      <c r="C41" s="93"/>
    </row>
    <row r="42" ht="22.5" customHeight="1" spans="1:3">
      <c r="A42" s="93" t="s">
        <v>133</v>
      </c>
      <c r="B42" s="93"/>
      <c r="C42" s="93"/>
    </row>
    <row r="43" ht="22.5" customHeight="1" spans="1:3">
      <c r="A43" s="93" t="s">
        <v>134</v>
      </c>
      <c r="B43" s="93"/>
      <c r="C43" s="93"/>
    </row>
    <row r="44" ht="22.5" customHeight="1" spans="1:3">
      <c r="A44" s="95" t="s">
        <v>135</v>
      </c>
      <c r="B44" s="94">
        <v>3.01</v>
      </c>
      <c r="C44" s="93"/>
    </row>
    <row r="45" ht="22.5" customHeight="1" spans="1:3">
      <c r="A45" s="93" t="s">
        <v>136</v>
      </c>
      <c r="B45" s="93">
        <f>SUM(B46:B56)</f>
        <v>0.35</v>
      </c>
      <c r="C45" s="93"/>
    </row>
    <row r="46" ht="22.5" customHeight="1" spans="1:3">
      <c r="A46" s="93" t="s">
        <v>137</v>
      </c>
      <c r="B46" s="93"/>
      <c r="C46" s="93"/>
    </row>
    <row r="47" ht="22.5" customHeight="1" spans="1:3">
      <c r="A47" s="93" t="s">
        <v>138</v>
      </c>
      <c r="B47" s="94">
        <v>0.35</v>
      </c>
      <c r="C47" s="93"/>
    </row>
    <row r="48" ht="22.5" customHeight="1" spans="1:3">
      <c r="A48" s="93" t="s">
        <v>139</v>
      </c>
      <c r="B48" s="93"/>
      <c r="C48" s="93"/>
    </row>
    <row r="49" ht="22.5" customHeight="1" spans="1:3">
      <c r="A49" s="93" t="s">
        <v>140</v>
      </c>
      <c r="B49" s="93"/>
      <c r="C49" s="93"/>
    </row>
    <row r="50" ht="22.5" customHeight="1" spans="1:3">
      <c r="A50" s="93" t="s">
        <v>141</v>
      </c>
      <c r="B50" s="93"/>
      <c r="C50" s="93"/>
    </row>
    <row r="51" ht="22.5" customHeight="1" spans="1:3">
      <c r="A51" s="93" t="s">
        <v>142</v>
      </c>
      <c r="B51" s="93"/>
      <c r="C51" s="93"/>
    </row>
    <row r="52" ht="22.5" customHeight="1" spans="1:3">
      <c r="A52" s="93" t="s">
        <v>143</v>
      </c>
      <c r="B52" s="93"/>
      <c r="C52" s="93"/>
    </row>
    <row r="53" ht="22.5" customHeight="1" spans="1:3">
      <c r="A53" s="93" t="s">
        <v>144</v>
      </c>
      <c r="B53" s="93"/>
      <c r="C53" s="93"/>
    </row>
    <row r="54" ht="22.5" customHeight="1" spans="1:3">
      <c r="A54" s="93" t="s">
        <v>145</v>
      </c>
      <c r="B54" s="93"/>
      <c r="C54" s="93"/>
    </row>
    <row r="55" ht="22.5" customHeight="1" spans="1:3">
      <c r="A55" s="93" t="s">
        <v>146</v>
      </c>
      <c r="B55" s="93"/>
      <c r="C55" s="93"/>
    </row>
    <row r="56" ht="22.5" customHeight="1" spans="1:3">
      <c r="A56" s="93" t="s">
        <v>147</v>
      </c>
      <c r="B56" s="93"/>
      <c r="C56" s="93"/>
    </row>
    <row r="57" ht="22.5" customHeight="1" spans="1:3">
      <c r="A57" s="92" t="s">
        <v>91</v>
      </c>
      <c r="B57" s="93">
        <f>B5+B17+B45</f>
        <v>106.81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9" sqref="E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148</v>
      </c>
    </row>
    <row r="2" ht="19.5" customHeight="1" spans="1:2">
      <c r="A2" s="74"/>
      <c r="B2" s="75"/>
    </row>
    <row r="3" ht="30" customHeight="1" spans="1:2">
      <c r="A3" s="76" t="s">
        <v>149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88</v>
      </c>
    </row>
    <row r="6" ht="38.25" customHeight="1" spans="1:2">
      <c r="A6" s="80" t="s">
        <v>150</v>
      </c>
      <c r="B6" s="63">
        <v>0</v>
      </c>
    </row>
    <row r="7" ht="38.25" customHeight="1" spans="1:2">
      <c r="A7" s="67" t="s">
        <v>151</v>
      </c>
      <c r="B7" s="63">
        <v>0</v>
      </c>
    </row>
    <row r="8" ht="38.25" customHeight="1" spans="1:2">
      <c r="A8" s="67" t="s">
        <v>152</v>
      </c>
      <c r="B8" s="63">
        <v>0</v>
      </c>
    </row>
    <row r="9" ht="38.25" customHeight="1" spans="1:2">
      <c r="A9" s="81" t="s">
        <v>153</v>
      </c>
      <c r="B9" s="82">
        <v>0</v>
      </c>
    </row>
    <row r="10" ht="38.25" customHeight="1" spans="1:2">
      <c r="A10" s="83" t="s">
        <v>154</v>
      </c>
      <c r="B10" s="82">
        <v>0</v>
      </c>
    </row>
    <row r="11" ht="38.25" customHeight="1" spans="1:2">
      <c r="A11" s="84" t="s">
        <v>155</v>
      </c>
      <c r="B11" s="85">
        <v>0</v>
      </c>
    </row>
    <row r="12" ht="91.5" customHeight="1" spans="1:2">
      <c r="A12" s="86" t="s">
        <v>156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2" workbookViewId="0">
      <selection activeCell="E17" sqref="E17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157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87</v>
      </c>
      <c r="D5" s="63"/>
      <c r="E5" s="63"/>
      <c r="F5" s="63" t="s">
        <v>88</v>
      </c>
      <c r="G5" s="63"/>
      <c r="H5" s="63"/>
      <c r="I5" s="63" t="s">
        <v>159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90</v>
      </c>
      <c r="D6" s="63" t="s">
        <v>78</v>
      </c>
      <c r="E6" s="63" t="s">
        <v>79</v>
      </c>
      <c r="F6" s="63" t="s">
        <v>90</v>
      </c>
      <c r="G6" s="63" t="s">
        <v>78</v>
      </c>
      <c r="H6" s="63" t="s">
        <v>79</v>
      </c>
      <c r="I6" s="63" t="s">
        <v>90</v>
      </c>
      <c r="J6" s="63" t="s">
        <v>78</v>
      </c>
      <c r="K6" s="63" t="s">
        <v>79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75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G17" sqref="G17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160</v>
      </c>
      <c r="B1" s="45"/>
      <c r="C1" s="45"/>
      <c r="D1" s="45"/>
      <c r="E1" s="45"/>
      <c r="F1" s="45"/>
    </row>
    <row r="2" ht="22.5" spans="1:8">
      <c r="A2" s="46" t="s">
        <v>161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162</v>
      </c>
      <c r="B4" s="51" t="s">
        <v>163</v>
      </c>
      <c r="C4" s="52" t="s">
        <v>164</v>
      </c>
      <c r="D4" s="52"/>
      <c r="E4" s="53" t="s">
        <v>165</v>
      </c>
      <c r="F4" s="10" t="s">
        <v>166</v>
      </c>
      <c r="G4" s="53" t="s">
        <v>167</v>
      </c>
      <c r="H4" s="53" t="s">
        <v>168</v>
      </c>
    </row>
    <row r="5" ht="21" customHeight="1" spans="1:8">
      <c r="A5" s="50"/>
      <c r="B5" s="51"/>
      <c r="C5" s="10" t="s">
        <v>169</v>
      </c>
      <c r="D5" s="10" t="s">
        <v>170</v>
      </c>
      <c r="E5" s="53"/>
      <c r="F5" s="10"/>
      <c r="G5" s="53"/>
      <c r="H5" s="53"/>
    </row>
    <row r="6" ht="27.75" customHeight="1" spans="1:8">
      <c r="A6" s="54" t="s">
        <v>75</v>
      </c>
      <c r="B6" s="55"/>
      <c r="C6" s="55"/>
      <c r="D6" s="55"/>
      <c r="E6" s="56"/>
      <c r="F6" s="57"/>
      <c r="G6" s="57" t="s">
        <v>171</v>
      </c>
      <c r="H6" s="57" t="s">
        <v>171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2021-05-20T07:06:16Z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565985ACE47040439E4FFE6F299A6EBD</vt:lpwstr>
  </property>
</Properties>
</file>