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35" windowHeight="8667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<sst xmlns="http://schemas.openxmlformats.org/spreadsheetml/2006/main" count="400" uniqueCount="225">
  <si>
    <t>表1</t>
  </si>
  <si>
    <t>孝义市崇文街小学2021年部门收支总表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</si>
  <si>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</si>
  <si>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</si>
  <si>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</si>
  <si>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</si>
  <si>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</si>
  <si>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</si>
  <si>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</si>
  <si>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</si>
  <si>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</si>
  <si>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</si>
  <si>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</si>
  <si>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</si>
  <si>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</si>
  <si>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</si>
  <si>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</si>
  <si>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</si>
  <si>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</si>
  <si>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</si>
  <si>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</si>
  <si>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</si>
  <si>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</si>
  <si>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</si>
  <si>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</si>
  <si>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</si>
  <si>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</si>
  <si>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</si>
  <si>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</si>
  <si>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</si>
  <si>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</si>
  <si>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</si>
  <si>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</si>
  <si>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</si>
  <si>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</si>
  <si>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</si>
  <si>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</si>
  <si>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</si>
  <si>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</si>
  <si>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孝义市崇文街小学2021年部门收入总表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</si>
  <si>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</si>
  <si>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</si>
  <si>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</si>
  <si>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</si>
  <si>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</si>
  <si>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</si>
  <si>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</si>
  <si>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</si>
  <si>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</si>
  <si>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</si>
  <si>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</si>
  <si>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</si>
  <si>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</si>
  <si>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</si>
  <si>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</si>
  <si>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20509</t>
  </si>
  <si>
    <t xml:space="preserve">  其他教育</t>
  </si>
  <si>
    <t>2050999</t>
  </si>
  <si>
    <t xml:space="preserve">    其他教育费附加安排的支出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</si>
  <si>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</si>
  <si>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</si>
  <si>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</si>
  <si>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</si>
  <si>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</si>
  <si>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</si>
  <si>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</si>
  <si>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</si>
  <si>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</si>
  <si>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</si>
  <si>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</si>
  <si>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</si>
  <si>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</si>
  <si>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</si>
  <si>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</si>
  <si>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行政事业单位医疗</t>
  </si>
  <si>
    <t>221</t>
  </si>
  <si>
    <t>住房保障和就业支出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</si>
  <si>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</si>
  <si>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</si>
  <si>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</si>
  <si>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</si>
  <si>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</si>
  <si>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</si>
  <si>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孝义市崇文街小学2021年部门支出总表</t>
  </si>
  <si>
    <t>基本支出</t>
  </si>
  <si>
    <t>项目支出</t>
  </si>
  <si>
    <t>表4</t>
  </si>
  <si>
    <t>孝义市崇文街小学2021年财政拨款收支总表</t>
  </si>
  <si>
    <t>小计</t>
  </si>
  <si>
    <t>政府性基金预算</t>
  </si>
  <si>
    <t>十五、资源勘探信息等支出</t>
  </si>
  <si>
    <t>表5</t>
  </si>
  <si>
    <t>孝义市崇文街小学2021年一般公共预算支出表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</si>
  <si>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</si>
  <si>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</si>
  <si>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</si>
  <si>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</si>
  <si>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</si>
  <si>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孝义市崇文街小学2021年一般公共预算基本支出经济科目表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</si>
  <si>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</si>
  <si>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</si>
  <si>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</si>
  <si>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</si>
  <si>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</si>
  <si>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</si>
  <si>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</si>
  <si>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</si>
  <si>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</si>
  <si>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</si>
  <si>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</si>
  <si>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</si>
  <si>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</si>
  <si>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</si>
  <si>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</si>
  <si>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</si>
  <si>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</si>
  <si>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</si>
  <si>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</si>
  <si>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</si>
  <si>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</si>
  <si>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</si>
  <si>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</si>
  <si>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</si>
  <si>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</si>
  <si>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</si>
  <si>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</si>
  <si>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</si>
  <si>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</si>
  <si>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</si>
  <si>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</si>
  <si>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</si>
  <si>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</si>
  <si>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</si>
  <si>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</si>
  <si>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</si>
  <si>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</si>
  <si>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</si>
  <si>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</si>
  <si>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</si>
  <si>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</si>
  <si>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</si>
  <si>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</si>
  <si>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</si>
  <si>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</si>
  <si>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</si>
  <si>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</si>
  <si>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</si>
  <si>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</si>
  <si>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</si>
  <si>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</si>
  <si>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</si>
  <si>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</si>
  <si>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</si>
  <si>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</si>
  <si>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孝义市崇文街小学2021年一般公共预算“三公”经费支出情况统计表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</si>
  <si>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</si>
  <si>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</si>
  <si>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</si>
  <si>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</si>
  <si>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</si>
  <si>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</si>
  <si>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</si>
  <si>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</si>
  <si>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孝义市崇文街小学2021年政府性基金预算支出表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</si>
  <si>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</si>
  <si>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</si>
  <si>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</si>
  <si>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</si>
  <si>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</si>
  <si>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</si>
  <si>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孝义市崇文街小学2021年一般公共预算重点项目绩效目标表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</si>
  <si>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</si>
  <si>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</si>
  <si>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</si>
  <si>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</si>
  <si>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</si>
  <si>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</si>
  <si>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</si>
  <si>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</si>
  <si>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</si>
  <si>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</si>
  <si>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</si>
  <si>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孝义市崇文街小学2021年政府采购预算表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</si>
  <si>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</si>
  <si>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</si>
  <si>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</si>
  <si>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</si>
  <si>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</si>
  <si>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</si>
  <si>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</si>
  <si>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</si>
  <si>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</si>
  <si>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</si>
  <si>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</si>
  <si>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</si>
  <si>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</si>
  <si>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</si>
  <si>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</si>
  <si>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LED屏</t>
  </si>
  <si>
    <t>显示器</t>
  </si>
  <si>
    <t>交互式一体机</t>
  </si>
  <si>
    <t>印刷一体机</t>
  </si>
  <si>
    <t>台式机</t>
  </si>
  <si>
    <t>蓝牙话筒</t>
  </si>
  <si>
    <t>音箱</t>
  </si>
  <si>
    <t>音美器材</t>
  </si>
  <si>
    <t>图书</t>
  </si>
  <si>
    <t>桌椅</t>
  </si>
  <si>
    <t>一键报警设备</t>
  </si>
  <si>
    <t>打印机</t>
  </si>
  <si>
    <t>高拍仪</t>
  </si>
  <si>
    <t>点钞机</t>
  </si>
  <si>
    <t>装订机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</si>
  <si>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</si>
  <si>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孝义市崇文街小学2021年政府购买服务支出预算表</t>
  </si>
  <si>
    <t>购买服务内容</t>
  </si>
  <si>
    <t>承接主体</t>
  </si>
  <si>
    <t>一般公共预算资金</t>
  </si>
  <si>
    <t>其他收入安排资金</t>
  </si>
  <si>
    <t>会议室装修费</t>
  </si>
  <si>
    <t>综合楼修缮</t>
  </si>
  <si>
    <t>新建自行车车棚</t>
  </si>
  <si>
    <t>楼顶防水</t>
  </si>
  <si>
    <t>供热管道维修</t>
  </si>
  <si>
    <t>供电设施维修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</si>
</sst>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6" borderId="1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31" fillId="27" borderId="2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2" xfId="49" applyFont="1" applyBorder="1" applyProtection="1"/>
    <xf numFmtId="176" fontId="0" fillId="0" borderId="2" xfId="49" applyNumberFormat="1" applyFont="1" applyBorder="1" applyAlignment="1" applyProtection="1">
      <alignment vertical="center" wrapText="1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2" xfId="49" applyFont="1" applyBorder="1" applyAlignment="1" applyProtection="1">
      <alignment vertical="center" wrapText="1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right"/>
    </xf>
    <xf numFmtId="0" fontId="0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right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Protection="1"/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176" fontId="0" fillId="0" borderId="0" xfId="0" applyNumberFormat="1" applyProtection="1"/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176" fontId="8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1" fillId="0" borderId="9" xfId="0" applyNumberFormat="1" applyFont="1" applyFill="1" applyBorder="1" applyAlignment="1" applyProtection="1">
      <alignment vertical="center"/>
    </xf>
    <xf numFmtId="4" fontId="11" fillId="0" borderId="14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Protection="1"/>
    <xf numFmtId="176" fontId="4" fillId="0" borderId="0" xfId="0" applyNumberFormat="1" applyFont="1" applyProtection="1"/>
    <xf numFmtId="176" fontId="7" fillId="0" borderId="0" xfId="0" applyNumberFormat="1" applyFont="1" applyAlignment="1" applyProtection="1">
      <alignment horizontal="left"/>
    </xf>
    <xf numFmtId="176" fontId="0" fillId="0" borderId="0" xfId="0" applyNumberFormat="1" applyFont="1" applyAlignment="1" applyProtection="1">
      <alignment horizontal="center"/>
    </xf>
    <xf numFmtId="176" fontId="8" fillId="0" borderId="0" xfId="0" applyNumberFormat="1" applyFont="1" applyAlignment="1" applyProtection="1">
      <alignment horizont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4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A3" sqref="A3:H3"/>
    </sheetView>
  </sheetViews>
  <sheetFormatPr defaultColWidth="6.87704918032787" defaultRowHeight="10.85" outlineLevelCol="7"/>
  <cols>
    <col min="1" max="1" width="33" style="63" customWidth="1"/>
    <col min="2" max="4" width="9.25409836065574" style="63" customWidth="1"/>
    <col min="5" max="5" width="34.1229508196721" style="63" customWidth="1"/>
    <col min="6" max="8" width="10.2540983606557" style="63" customWidth="1"/>
    <col min="9" max="16384" width="6.87704918032787" style="63"/>
  </cols>
  <sheetData>
    <row r="1" ht="16.5" customHeight="1" spans="1:8">
      <c r="A1" s="65" t="s">
        <v>0</v>
      </c>
      <c r="B1" s="65"/>
      <c r="C1" s="65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7"/>
      <c r="B4" s="107"/>
      <c r="C4" s="107"/>
      <c r="D4" s="107"/>
      <c r="E4" s="107"/>
      <c r="F4" s="107"/>
      <c r="G4" s="107"/>
      <c r="H4" s="81" t="s">
        <v>2</v>
      </c>
    </row>
    <row r="5" ht="24" customHeight="1" spans="1:8">
      <c r="A5" s="135" t="s">
        <v>3</v>
      </c>
      <c r="B5" s="66"/>
      <c r="C5" s="66"/>
      <c r="D5" s="66"/>
      <c r="E5" s="135" t="s">
        <v>4</v>
      </c>
      <c r="F5" s="66"/>
      <c r="G5" s="66"/>
      <c r="H5" s="66"/>
    </row>
    <row r="6" ht="24" customHeight="1" spans="1:8">
      <c r="A6" s="136" t="s">
        <v>5</v>
      </c>
      <c r="B6" s="113" t="s">
        <v>6</v>
      </c>
      <c r="C6" s="130"/>
      <c r="D6" s="114"/>
      <c r="E6" s="131" t="s">
        <v>7</v>
      </c>
      <c r="F6" s="113" t="s">
        <v>6</v>
      </c>
      <c r="G6" s="130"/>
      <c r="H6" s="114"/>
    </row>
    <row r="7" ht="48.75" customHeight="1" spans="1:8">
      <c r="A7" s="116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2" t="s">
        <v>10</v>
      </c>
    </row>
    <row r="8" ht="24" customHeight="1" spans="1:8">
      <c r="A8" s="70" t="s">
        <v>11</v>
      </c>
      <c r="B8" s="66">
        <v>2863.61</v>
      </c>
      <c r="C8" s="108">
        <v>3071.2</v>
      </c>
      <c r="D8" s="75">
        <v>7.25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134">
        <v>2239</v>
      </c>
      <c r="G12" s="108">
        <v>2400.34</v>
      </c>
      <c r="H12" s="103">
        <f>(G12-F12)/F12*100</f>
        <v>7.20589548905762</v>
      </c>
    </row>
    <row r="13" ht="24" customHeight="1" spans="1:8">
      <c r="A13" s="70"/>
      <c r="B13" s="70"/>
      <c r="C13" s="70"/>
      <c r="D13" s="70"/>
      <c r="E13" s="68" t="s">
        <v>20</v>
      </c>
      <c r="F13" s="66"/>
      <c r="G13" s="68"/>
      <c r="H13" s="103"/>
    </row>
    <row r="14" ht="24" customHeight="1" spans="1:8">
      <c r="A14" s="70"/>
      <c r="B14" s="70"/>
      <c r="C14" s="70"/>
      <c r="D14" s="70"/>
      <c r="E14" s="70" t="s">
        <v>21</v>
      </c>
      <c r="F14" s="66"/>
      <c r="G14" s="70"/>
      <c r="H14" s="103"/>
    </row>
    <row r="15" ht="24" customHeight="1" spans="1:8">
      <c r="A15" s="70"/>
      <c r="B15" s="70"/>
      <c r="C15" s="70"/>
      <c r="D15" s="70"/>
      <c r="E15" s="70" t="s">
        <v>22</v>
      </c>
      <c r="F15" s="66">
        <v>314.65</v>
      </c>
      <c r="G15" s="108">
        <v>350</v>
      </c>
      <c r="H15" s="103">
        <f>(G15-F15)/F15*100</f>
        <v>11.2347052280312</v>
      </c>
    </row>
    <row r="16" ht="24" customHeight="1" spans="1:8">
      <c r="A16" s="70"/>
      <c r="B16" s="70"/>
      <c r="C16" s="70"/>
      <c r="D16" s="70"/>
      <c r="E16" s="68" t="s">
        <v>23</v>
      </c>
      <c r="F16" s="66">
        <v>108.9</v>
      </c>
      <c r="G16" s="109">
        <v>112.73</v>
      </c>
      <c r="H16" s="103">
        <f>(G16-F16)/F16*100</f>
        <v>3.51698806244261</v>
      </c>
    </row>
    <row r="17" ht="24" customHeight="1" spans="1:8">
      <c r="A17" s="70"/>
      <c r="B17" s="70"/>
      <c r="C17" s="70"/>
      <c r="D17" s="70"/>
      <c r="E17" s="68" t="s">
        <v>24</v>
      </c>
      <c r="F17" s="66"/>
      <c r="G17" s="110"/>
      <c r="H17" s="103"/>
    </row>
    <row r="18" ht="24" customHeight="1" spans="1:8">
      <c r="A18" s="70"/>
      <c r="B18" s="70"/>
      <c r="C18" s="70"/>
      <c r="D18" s="70"/>
      <c r="E18" s="70" t="s">
        <v>25</v>
      </c>
      <c r="F18" s="66"/>
      <c r="G18" s="111"/>
      <c r="H18" s="103"/>
    </row>
    <row r="19" ht="24" customHeight="1" spans="1:8">
      <c r="A19" s="70"/>
      <c r="B19" s="70"/>
      <c r="C19" s="70"/>
      <c r="D19" s="70"/>
      <c r="E19" s="70" t="s">
        <v>26</v>
      </c>
      <c r="F19" s="66"/>
      <c r="G19" s="70"/>
      <c r="H19" s="103"/>
    </row>
    <row r="20" ht="24" customHeight="1" spans="1:8">
      <c r="A20" s="70"/>
      <c r="B20" s="70"/>
      <c r="C20" s="70"/>
      <c r="D20" s="70"/>
      <c r="E20" s="70" t="s">
        <v>27</v>
      </c>
      <c r="F20" s="66"/>
      <c r="G20" s="70"/>
      <c r="H20" s="103"/>
    </row>
    <row r="21" ht="24" customHeight="1" spans="1:8">
      <c r="A21" s="70"/>
      <c r="B21" s="70"/>
      <c r="C21" s="70"/>
      <c r="D21" s="70"/>
      <c r="E21" s="70" t="s">
        <v>28</v>
      </c>
      <c r="F21" s="66"/>
      <c r="G21" s="70"/>
      <c r="H21" s="103"/>
    </row>
    <row r="22" ht="24" customHeight="1" spans="1:8">
      <c r="A22" s="70"/>
      <c r="B22" s="70"/>
      <c r="C22" s="70"/>
      <c r="D22" s="70"/>
      <c r="E22" s="70" t="s">
        <v>29</v>
      </c>
      <c r="F22" s="66"/>
      <c r="G22" s="70"/>
      <c r="H22" s="103"/>
    </row>
    <row r="23" ht="24" customHeight="1" spans="1:8">
      <c r="A23" s="70"/>
      <c r="B23" s="70"/>
      <c r="C23" s="70"/>
      <c r="D23" s="70"/>
      <c r="E23" s="70" t="s">
        <v>30</v>
      </c>
      <c r="F23" s="66"/>
      <c r="G23" s="70"/>
      <c r="H23" s="103"/>
    </row>
    <row r="24" ht="24" customHeight="1" spans="1:8">
      <c r="A24" s="70"/>
      <c r="B24" s="70"/>
      <c r="C24" s="70"/>
      <c r="D24" s="70"/>
      <c r="E24" s="70" t="s">
        <v>31</v>
      </c>
      <c r="F24" s="66"/>
      <c r="G24" s="70"/>
      <c r="H24" s="103"/>
    </row>
    <row r="25" ht="24" customHeight="1" spans="1:8">
      <c r="A25" s="70"/>
      <c r="B25" s="70"/>
      <c r="C25" s="70"/>
      <c r="D25" s="70"/>
      <c r="E25" s="70" t="s">
        <v>32</v>
      </c>
      <c r="F25" s="66">
        <v>201.05</v>
      </c>
      <c r="G25" s="108">
        <v>208.13</v>
      </c>
      <c r="H25" s="103">
        <f>(G25-F25)/F25*100</f>
        <v>3.52151206167619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103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103"/>
    </row>
    <row r="28" ht="24" customHeight="1" spans="1:8">
      <c r="A28" s="70"/>
      <c r="B28" s="70"/>
      <c r="C28" s="70"/>
      <c r="D28" s="70"/>
      <c r="E28" s="70" t="s">
        <v>35</v>
      </c>
      <c r="F28" s="98"/>
      <c r="G28" s="98"/>
      <c r="H28" s="103"/>
    </row>
    <row r="29" ht="24" customHeight="1" spans="1:8">
      <c r="A29" s="66" t="s">
        <v>36</v>
      </c>
      <c r="B29" s="66">
        <v>2863.61</v>
      </c>
      <c r="C29" s="66">
        <f>SUM(C8:C28)</f>
        <v>3071.2</v>
      </c>
      <c r="D29" s="75">
        <v>7.25</v>
      </c>
      <c r="E29" s="66" t="s">
        <v>37</v>
      </c>
      <c r="F29" s="66">
        <v>2863.61</v>
      </c>
      <c r="G29" s="66">
        <f>SUM(G8:G28)</f>
        <v>3071.2</v>
      </c>
      <c r="H29" s="103">
        <f>(G29-F29)/F29*100</f>
        <v>7.24924134222189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11" workbookViewId="0">
      <selection activeCell="A7" sqref="A7:A25"/>
    </sheetView>
  </sheetViews>
  <sheetFormatPr defaultColWidth="9" defaultRowHeight="16.3"/>
  <cols>
    <col min="1" max="4" width="8.75409836065574" customWidth="1"/>
  </cols>
  <sheetData>
    <row r="1" ht="31.5" customHeight="1" spans="1:14">
      <c r="A1" s="1" t="s">
        <v>181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2"/>
    </row>
    <row r="2" ht="33" customHeight="1" spans="1:14">
      <c r="A2" s="32" t="s">
        <v>182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183</v>
      </c>
      <c r="B4" s="34" t="s">
        <v>184</v>
      </c>
      <c r="C4" s="34" t="s">
        <v>185</v>
      </c>
      <c r="D4" s="34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3" t="s">
        <v>188</v>
      </c>
    </row>
    <row r="5" ht="37.5" customHeight="1" spans="1:14">
      <c r="A5" s="9"/>
      <c r="B5" s="34"/>
      <c r="C5" s="34"/>
      <c r="D5" s="34"/>
      <c r="E5" s="10" t="s">
        <v>189</v>
      </c>
      <c r="F5" s="8" t="s">
        <v>41</v>
      </c>
      <c r="G5" s="8"/>
      <c r="H5" s="8"/>
      <c r="I5" s="8"/>
      <c r="J5" s="44"/>
      <c r="K5" s="44"/>
      <c r="L5" s="26" t="s">
        <v>190</v>
      </c>
      <c r="M5" s="26" t="s">
        <v>191</v>
      </c>
      <c r="N5" s="45"/>
    </row>
    <row r="6" ht="78.75" customHeight="1" spans="1:14">
      <c r="A6" s="13"/>
      <c r="B6" s="34"/>
      <c r="C6" s="34"/>
      <c r="D6" s="34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7" t="s">
        <v>197</v>
      </c>
      <c r="L6" s="28"/>
      <c r="M6" s="28"/>
      <c r="N6" s="46"/>
    </row>
    <row r="7" ht="24" customHeight="1" spans="1:14">
      <c r="A7" s="35" t="s">
        <v>198</v>
      </c>
      <c r="B7" s="36"/>
      <c r="C7" s="36"/>
      <c r="D7" s="37">
        <v>1</v>
      </c>
      <c r="E7" s="38">
        <v>36.92</v>
      </c>
      <c r="F7" s="38">
        <v>36.92</v>
      </c>
      <c r="G7" s="38">
        <v>36.92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199</v>
      </c>
      <c r="B8" s="36"/>
      <c r="C8" s="36"/>
      <c r="D8" s="37">
        <v>1</v>
      </c>
      <c r="E8" s="38">
        <v>0.1</v>
      </c>
      <c r="F8" s="38">
        <v>0.1</v>
      </c>
      <c r="G8" s="38">
        <v>0.1</v>
      </c>
      <c r="H8" s="36"/>
      <c r="I8" s="36"/>
      <c r="J8" s="36"/>
      <c r="K8" s="36"/>
      <c r="L8" s="36"/>
      <c r="M8" s="36"/>
      <c r="N8" s="36"/>
    </row>
    <row r="9" ht="24" customHeight="1" spans="1:14">
      <c r="A9" s="35" t="s">
        <v>200</v>
      </c>
      <c r="B9" s="36"/>
      <c r="C9" s="36"/>
      <c r="D9" s="37">
        <v>4</v>
      </c>
      <c r="E9" s="38">
        <v>9.2</v>
      </c>
      <c r="F9" s="38">
        <v>9.2</v>
      </c>
      <c r="G9" s="38">
        <v>9.2</v>
      </c>
      <c r="H9" s="36"/>
      <c r="I9" s="36"/>
      <c r="J9" s="36"/>
      <c r="K9" s="36"/>
      <c r="L9" s="36"/>
      <c r="M9" s="36"/>
      <c r="N9" s="36"/>
    </row>
    <row r="10" ht="24" customHeight="1" spans="1:14">
      <c r="A10" s="35" t="s">
        <v>200</v>
      </c>
      <c r="B10" s="36"/>
      <c r="C10" s="36"/>
      <c r="D10" s="37">
        <v>9</v>
      </c>
      <c r="E10" s="38">
        <v>1.26</v>
      </c>
      <c r="F10" s="38">
        <v>1.26</v>
      </c>
      <c r="G10" s="38">
        <v>1.26</v>
      </c>
      <c r="H10" s="36"/>
      <c r="I10" s="36"/>
      <c r="J10" s="36"/>
      <c r="K10" s="36"/>
      <c r="L10" s="36"/>
      <c r="M10" s="36"/>
      <c r="N10" s="36"/>
    </row>
    <row r="11" ht="24" customHeight="1" spans="1:14">
      <c r="A11" s="35" t="s">
        <v>201</v>
      </c>
      <c r="B11" s="36"/>
      <c r="C11" s="36"/>
      <c r="D11" s="37">
        <v>1</v>
      </c>
      <c r="E11" s="38">
        <v>1.7</v>
      </c>
      <c r="F11" s="38">
        <v>1.7</v>
      </c>
      <c r="G11" s="38">
        <v>1.7</v>
      </c>
      <c r="H11" s="36"/>
      <c r="I11" s="36"/>
      <c r="J11" s="36"/>
      <c r="K11" s="36"/>
      <c r="L11" s="36"/>
      <c r="M11" s="36"/>
      <c r="N11" s="36"/>
    </row>
    <row r="12" ht="24" customHeight="1" spans="1:14">
      <c r="A12" s="35" t="s">
        <v>202</v>
      </c>
      <c r="B12" s="36"/>
      <c r="C12" s="36"/>
      <c r="D12" s="37">
        <v>1</v>
      </c>
      <c r="E12" s="38">
        <v>0.69</v>
      </c>
      <c r="F12" s="38">
        <v>0.69</v>
      </c>
      <c r="G12" s="38">
        <v>0.69</v>
      </c>
      <c r="H12" s="36"/>
      <c r="I12" s="36"/>
      <c r="J12" s="36"/>
      <c r="K12" s="36"/>
      <c r="L12" s="36"/>
      <c r="M12" s="36"/>
      <c r="N12" s="36"/>
    </row>
    <row r="13" ht="24" customHeight="1" spans="1:14">
      <c r="A13" s="35" t="s">
        <v>203</v>
      </c>
      <c r="B13" s="36"/>
      <c r="C13" s="36"/>
      <c r="D13" s="37">
        <v>2</v>
      </c>
      <c r="E13" s="38">
        <v>0.06</v>
      </c>
      <c r="F13" s="38">
        <v>0.06</v>
      </c>
      <c r="G13" s="38">
        <v>0.06</v>
      </c>
      <c r="H13" s="36"/>
      <c r="I13" s="36"/>
      <c r="J13" s="36"/>
      <c r="K13" s="36"/>
      <c r="L13" s="36"/>
      <c r="M13" s="36"/>
      <c r="N13" s="36"/>
    </row>
    <row r="14" ht="24" customHeight="1" spans="1:14">
      <c r="A14" s="35" t="s">
        <v>204</v>
      </c>
      <c r="B14" s="36"/>
      <c r="C14" s="36"/>
      <c r="D14" s="37">
        <v>1</v>
      </c>
      <c r="E14" s="38">
        <v>0.2</v>
      </c>
      <c r="F14" s="38">
        <v>0.2</v>
      </c>
      <c r="G14" s="38">
        <v>0.2</v>
      </c>
      <c r="H14" s="36"/>
      <c r="I14" s="36"/>
      <c r="J14" s="36"/>
      <c r="K14" s="36"/>
      <c r="L14" s="36"/>
      <c r="M14" s="36"/>
      <c r="N14" s="36"/>
    </row>
    <row r="15" ht="24" customHeight="1" spans="1:14">
      <c r="A15" s="35" t="s">
        <v>205</v>
      </c>
      <c r="B15" s="36"/>
      <c r="C15" s="36"/>
      <c r="D15" s="37">
        <v>1</v>
      </c>
      <c r="E15" s="38">
        <v>6</v>
      </c>
      <c r="F15" s="38">
        <v>6</v>
      </c>
      <c r="G15" s="38">
        <v>6</v>
      </c>
      <c r="H15" s="36"/>
      <c r="I15" s="36"/>
      <c r="J15" s="36"/>
      <c r="K15" s="36"/>
      <c r="L15" s="36"/>
      <c r="M15" s="36"/>
      <c r="N15" s="36"/>
    </row>
    <row r="16" ht="24" customHeight="1" spans="1:14">
      <c r="A16" s="35" t="s">
        <v>206</v>
      </c>
      <c r="B16" s="36"/>
      <c r="C16" s="36"/>
      <c r="D16" s="37">
        <v>1</v>
      </c>
      <c r="E16" s="38">
        <v>5</v>
      </c>
      <c r="F16" s="38">
        <v>5</v>
      </c>
      <c r="G16" s="38">
        <v>5</v>
      </c>
      <c r="H16" s="36"/>
      <c r="I16" s="36"/>
      <c r="J16" s="36"/>
      <c r="K16" s="36"/>
      <c r="L16" s="36"/>
      <c r="M16" s="36"/>
      <c r="N16" s="36"/>
    </row>
    <row r="17" ht="24" customHeight="1" spans="1:14">
      <c r="A17" s="35" t="s">
        <v>207</v>
      </c>
      <c r="B17" s="36"/>
      <c r="C17" s="36"/>
      <c r="D17" s="37">
        <v>1</v>
      </c>
      <c r="E17" s="38">
        <v>9.81</v>
      </c>
      <c r="F17" s="38">
        <v>9.81</v>
      </c>
      <c r="G17" s="38">
        <v>9.81</v>
      </c>
      <c r="H17" s="36"/>
      <c r="I17" s="36"/>
      <c r="J17" s="36"/>
      <c r="K17" s="36"/>
      <c r="L17" s="36"/>
      <c r="M17" s="36"/>
      <c r="N17" s="36"/>
    </row>
    <row r="18" ht="24" customHeight="1" spans="1:14">
      <c r="A18" s="35" t="s">
        <v>208</v>
      </c>
      <c r="B18" s="36"/>
      <c r="C18" s="36"/>
      <c r="D18" s="37">
        <v>1</v>
      </c>
      <c r="E18" s="38">
        <v>1</v>
      </c>
      <c r="F18" s="38">
        <v>1</v>
      </c>
      <c r="G18" s="38">
        <v>1</v>
      </c>
      <c r="H18" s="36"/>
      <c r="I18" s="36"/>
      <c r="J18" s="36"/>
      <c r="K18" s="36"/>
      <c r="L18" s="36"/>
      <c r="M18" s="36"/>
      <c r="N18" s="36"/>
    </row>
    <row r="19" ht="24" customHeight="1" spans="1:14">
      <c r="A19" s="35" t="s">
        <v>202</v>
      </c>
      <c r="B19" s="36"/>
      <c r="C19" s="36"/>
      <c r="D19" s="37">
        <v>2</v>
      </c>
      <c r="E19" s="38">
        <v>1</v>
      </c>
      <c r="F19" s="38">
        <v>1</v>
      </c>
      <c r="G19" s="38">
        <v>1</v>
      </c>
      <c r="H19" s="36"/>
      <c r="I19" s="36"/>
      <c r="J19" s="36"/>
      <c r="K19" s="36"/>
      <c r="L19" s="36"/>
      <c r="M19" s="36"/>
      <c r="N19" s="36"/>
    </row>
    <row r="20" ht="24" customHeight="1" spans="1:14">
      <c r="A20" s="35" t="s">
        <v>209</v>
      </c>
      <c r="B20" s="36"/>
      <c r="C20" s="36"/>
      <c r="D20" s="37">
        <v>1</v>
      </c>
      <c r="E20" s="38">
        <v>0.26</v>
      </c>
      <c r="F20" s="38">
        <v>0.26</v>
      </c>
      <c r="G20" s="38">
        <v>0.26</v>
      </c>
      <c r="H20" s="36"/>
      <c r="I20" s="36"/>
      <c r="J20" s="36"/>
      <c r="K20" s="36"/>
      <c r="L20" s="36"/>
      <c r="M20" s="36"/>
      <c r="N20" s="36"/>
    </row>
    <row r="21" ht="24" customHeight="1" spans="1:14">
      <c r="A21" s="35" t="s">
        <v>209</v>
      </c>
      <c r="B21" s="36"/>
      <c r="C21" s="36"/>
      <c r="D21" s="37">
        <v>3</v>
      </c>
      <c r="E21" s="38">
        <v>0.6</v>
      </c>
      <c r="F21" s="38">
        <v>0.6</v>
      </c>
      <c r="G21" s="38">
        <v>0.6</v>
      </c>
      <c r="H21" s="36"/>
      <c r="I21" s="36"/>
      <c r="J21" s="36"/>
      <c r="K21" s="36"/>
      <c r="L21" s="36"/>
      <c r="M21" s="36"/>
      <c r="N21" s="36"/>
    </row>
    <row r="22" ht="24" customHeight="1" spans="1:14">
      <c r="A22" s="35" t="s">
        <v>210</v>
      </c>
      <c r="B22" s="36"/>
      <c r="C22" s="36"/>
      <c r="D22" s="37">
        <v>1</v>
      </c>
      <c r="E22" s="38">
        <v>0.1</v>
      </c>
      <c r="F22" s="38">
        <v>0.1</v>
      </c>
      <c r="G22" s="38">
        <v>0.1</v>
      </c>
      <c r="H22" s="36"/>
      <c r="I22" s="36"/>
      <c r="J22" s="36"/>
      <c r="K22" s="36"/>
      <c r="L22" s="36"/>
      <c r="M22" s="36"/>
      <c r="N22" s="36"/>
    </row>
    <row r="23" ht="24" customHeight="1" spans="1:14">
      <c r="A23" s="35" t="s">
        <v>211</v>
      </c>
      <c r="B23" s="36"/>
      <c r="C23" s="36"/>
      <c r="D23" s="37">
        <v>1</v>
      </c>
      <c r="E23" s="38">
        <v>0.15</v>
      </c>
      <c r="F23" s="38">
        <v>0.15</v>
      </c>
      <c r="G23" s="38">
        <v>0.15</v>
      </c>
      <c r="H23" s="36"/>
      <c r="I23" s="36"/>
      <c r="J23" s="36"/>
      <c r="K23" s="36"/>
      <c r="L23" s="36"/>
      <c r="M23" s="36"/>
      <c r="N23" s="36"/>
    </row>
    <row r="24" ht="24" customHeight="1" spans="1:14">
      <c r="A24" s="35" t="s">
        <v>212</v>
      </c>
      <c r="B24" s="36"/>
      <c r="C24" s="36"/>
      <c r="D24" s="37">
        <v>1</v>
      </c>
      <c r="E24" s="38">
        <v>0.1</v>
      </c>
      <c r="F24" s="38">
        <v>0.1</v>
      </c>
      <c r="G24" s="38">
        <v>0.1</v>
      </c>
      <c r="H24" s="36"/>
      <c r="I24" s="36"/>
      <c r="J24" s="36"/>
      <c r="K24" s="36"/>
      <c r="L24" s="36"/>
      <c r="M24" s="36"/>
      <c r="N24" s="36"/>
    </row>
    <row r="25" ht="24" customHeight="1" spans="1:14">
      <c r="A25" s="35" t="s">
        <v>199</v>
      </c>
      <c r="B25" s="39"/>
      <c r="C25" s="40"/>
      <c r="D25" s="37">
        <v>30</v>
      </c>
      <c r="E25" s="38">
        <v>2.25</v>
      </c>
      <c r="F25" s="38">
        <v>2.25</v>
      </c>
      <c r="G25" s="38">
        <v>2.25</v>
      </c>
      <c r="H25" s="38"/>
      <c r="I25" s="38"/>
      <c r="J25" s="38"/>
      <c r="K25" s="38"/>
      <c r="L25" s="38"/>
      <c r="M25" s="38"/>
      <c r="N25" s="40"/>
    </row>
    <row r="26" ht="24" customHeight="1" spans="1:14">
      <c r="A26" s="19" t="s">
        <v>81</v>
      </c>
      <c r="B26" s="41"/>
      <c r="C26" s="41"/>
      <c r="D26" s="20"/>
      <c r="E26" s="38">
        <f>SUM(E7:E25)</f>
        <v>76.4</v>
      </c>
      <c r="F26" s="38">
        <f>SUM(F7:F25)</f>
        <v>76.4</v>
      </c>
      <c r="G26" s="38">
        <f>SUM(G7:G25)</f>
        <v>76.4</v>
      </c>
      <c r="H26" s="38"/>
      <c r="I26" s="38"/>
      <c r="J26" s="38"/>
      <c r="K26" s="38"/>
      <c r="L26" s="38"/>
      <c r="M26" s="38"/>
      <c r="N26" s="40"/>
    </row>
  </sheetData>
  <mergeCells count="11">
    <mergeCell ref="A2:N2"/>
    <mergeCell ref="A3:N3"/>
    <mergeCell ref="A26:D2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opLeftCell="A4" workbookViewId="0">
      <selection activeCell="A7" sqref="A7:A12"/>
    </sheetView>
  </sheetViews>
  <sheetFormatPr defaultColWidth="9" defaultRowHeight="16.3"/>
  <cols>
    <col min="1" max="1" width="16" customWidth="1"/>
    <col min="2" max="4" width="10.8770491803279" customWidth="1"/>
  </cols>
  <sheetData>
    <row r="1" ht="31.5" customHeight="1" spans="1:12">
      <c r="A1" s="1" t="s">
        <v>213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215</v>
      </c>
      <c r="B4" s="7" t="s">
        <v>216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100</v>
      </c>
    </row>
    <row r="5" ht="25.5" customHeight="1" spans="1:12">
      <c r="A5" s="9"/>
      <c r="B5" s="9"/>
      <c r="C5" s="10" t="s">
        <v>189</v>
      </c>
      <c r="D5" s="11" t="s">
        <v>217</v>
      </c>
      <c r="E5" s="12"/>
      <c r="F5" s="12"/>
      <c r="G5" s="12"/>
      <c r="H5" s="12"/>
      <c r="I5" s="25"/>
      <c r="J5" s="26" t="s">
        <v>190</v>
      </c>
      <c r="K5" s="26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7" t="s">
        <v>218</v>
      </c>
      <c r="J6" s="28"/>
      <c r="K6" s="28"/>
      <c r="L6" s="13"/>
    </row>
    <row r="7" ht="32.25" customHeight="1" spans="1:12">
      <c r="A7" s="15" t="s">
        <v>219</v>
      </c>
      <c r="B7" s="16"/>
      <c r="C7" s="17">
        <v>48</v>
      </c>
      <c r="D7" s="17">
        <v>48</v>
      </c>
      <c r="E7" s="17">
        <v>48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220</v>
      </c>
      <c r="B8" s="16"/>
      <c r="C8" s="17">
        <v>3.4</v>
      </c>
      <c r="D8" s="17">
        <v>3.4</v>
      </c>
      <c r="E8" s="17">
        <v>3.4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221</v>
      </c>
      <c r="B9" s="16"/>
      <c r="C9" s="17">
        <v>21.4</v>
      </c>
      <c r="D9" s="17">
        <v>21.4</v>
      </c>
      <c r="E9" s="17">
        <v>21.4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5" t="s">
        <v>222</v>
      </c>
      <c r="B10" s="16"/>
      <c r="C10" s="17">
        <v>23.14</v>
      </c>
      <c r="D10" s="17">
        <v>23.14</v>
      </c>
      <c r="E10" s="17">
        <v>23.14</v>
      </c>
      <c r="F10" s="16"/>
      <c r="G10" s="16"/>
      <c r="H10" s="18"/>
      <c r="I10" s="16"/>
      <c r="J10" s="16"/>
      <c r="K10" s="16"/>
      <c r="L10" s="16"/>
    </row>
    <row r="11" ht="32.25" customHeight="1" spans="1:12">
      <c r="A11" s="15" t="s">
        <v>223</v>
      </c>
      <c r="B11" s="16"/>
      <c r="C11" s="17">
        <v>1.81</v>
      </c>
      <c r="D11" s="17">
        <v>1.81</v>
      </c>
      <c r="E11" s="17">
        <v>1.81</v>
      </c>
      <c r="F11" s="16"/>
      <c r="G11" s="16"/>
      <c r="H11" s="18"/>
      <c r="I11" s="16"/>
      <c r="J11" s="16"/>
      <c r="K11" s="16"/>
      <c r="L11" s="16"/>
    </row>
    <row r="12" ht="32.25" customHeight="1" spans="1:12">
      <c r="A12" s="15" t="s">
        <v>224</v>
      </c>
      <c r="B12" s="16"/>
      <c r="C12" s="17">
        <v>4.9</v>
      </c>
      <c r="D12" s="17">
        <v>4.9</v>
      </c>
      <c r="E12" s="17">
        <v>4.9</v>
      </c>
      <c r="F12" s="16"/>
      <c r="G12" s="16"/>
      <c r="H12" s="18"/>
      <c r="I12" s="16"/>
      <c r="J12" s="16"/>
      <c r="K12" s="16"/>
      <c r="L12" s="16"/>
    </row>
    <row r="13" ht="32.25" customHeight="1" spans="1:12">
      <c r="A13" s="19" t="s">
        <v>81</v>
      </c>
      <c r="B13" s="20"/>
      <c r="C13" s="21">
        <f>SUM(C7:C12)</f>
        <v>102.65</v>
      </c>
      <c r="D13" s="21">
        <f>SUM(D7:D12)</f>
        <v>102.65</v>
      </c>
      <c r="E13" s="21">
        <f>SUM(E7:E12)</f>
        <v>102.65</v>
      </c>
      <c r="F13" s="22"/>
      <c r="G13" s="22"/>
      <c r="H13" s="23"/>
      <c r="I13" s="22"/>
      <c r="J13" s="22"/>
      <c r="K13" s="22"/>
      <c r="L13" s="22"/>
    </row>
  </sheetData>
  <mergeCells count="9">
    <mergeCell ref="A2:L2"/>
    <mergeCell ref="D5:I5"/>
    <mergeCell ref="A13:B13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2" sqref="A2:G2"/>
    </sheetView>
  </sheetViews>
  <sheetFormatPr defaultColWidth="6.87704918032787" defaultRowHeight="10.85" outlineLevelCol="6"/>
  <cols>
    <col min="1" max="1" width="20.6229508196721" style="63" customWidth="1"/>
    <col min="2" max="2" width="29.5" style="63" customWidth="1"/>
    <col min="3" max="5" width="14.6229508196721" style="119" customWidth="1"/>
    <col min="6" max="6" width="12" style="119" customWidth="1"/>
    <col min="7" max="7" width="15.6229508196721" style="119" customWidth="1"/>
    <col min="8" max="16384" width="6.87704918032787" style="63"/>
  </cols>
  <sheetData>
    <row r="1" ht="16.5" customHeight="1" spans="1:7">
      <c r="A1" s="47" t="s">
        <v>38</v>
      </c>
      <c r="B1" s="48"/>
      <c r="C1" s="120"/>
      <c r="D1" s="121"/>
      <c r="E1" s="121"/>
      <c r="F1" s="121"/>
      <c r="G1" s="121"/>
    </row>
    <row r="2" ht="29.25" customHeight="1" spans="1:7">
      <c r="A2" s="64" t="s">
        <v>39</v>
      </c>
      <c r="B2" s="64"/>
      <c r="C2" s="122"/>
      <c r="D2" s="122"/>
      <c r="E2" s="122"/>
      <c r="F2" s="122"/>
      <c r="G2" s="122"/>
    </row>
    <row r="3" ht="26.25" customHeight="1" spans="1:7">
      <c r="A3" s="65"/>
      <c r="B3" s="65"/>
      <c r="C3" s="123"/>
      <c r="D3" s="123"/>
      <c r="E3" s="123"/>
      <c r="F3" s="123"/>
      <c r="G3" s="124" t="s">
        <v>2</v>
      </c>
    </row>
    <row r="4" ht="26.25" customHeight="1" spans="1:7">
      <c r="A4" s="66" t="s">
        <v>40</v>
      </c>
      <c r="B4" s="66"/>
      <c r="C4" s="125" t="s">
        <v>36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62" customFormat="1" ht="47.25" customHeight="1" spans="1:7">
      <c r="A5" s="66" t="s">
        <v>45</v>
      </c>
      <c r="B5" s="66" t="s">
        <v>46</v>
      </c>
      <c r="C5" s="127"/>
      <c r="D5" s="126"/>
      <c r="E5" s="126"/>
      <c r="F5" s="126"/>
      <c r="G5" s="127"/>
    </row>
    <row r="6" s="62" customFormat="1" ht="25.5" customHeight="1" spans="1:7">
      <c r="A6" s="67" t="s">
        <v>47</v>
      </c>
      <c r="B6" s="68" t="s">
        <v>48</v>
      </c>
      <c r="C6" s="117">
        <f>C7+C10</f>
        <v>2400.34</v>
      </c>
      <c r="D6" s="117">
        <f>D7+D10</f>
        <v>2400.34</v>
      </c>
      <c r="E6" s="101"/>
      <c r="F6" s="101"/>
      <c r="G6" s="101"/>
    </row>
    <row r="7" s="62" customFormat="1" ht="25.5" customHeight="1" spans="1:7">
      <c r="A7" s="67" t="s">
        <v>49</v>
      </c>
      <c r="B7" s="68" t="s">
        <v>50</v>
      </c>
      <c r="C7" s="117">
        <f>C8+C9</f>
        <v>2219.69</v>
      </c>
      <c r="D7" s="117">
        <f>D8+D9</f>
        <v>2219.69</v>
      </c>
      <c r="E7" s="101"/>
      <c r="F7" s="101"/>
      <c r="G7" s="101"/>
    </row>
    <row r="8" s="62" customFormat="1" ht="25.5" customHeight="1" spans="1:7">
      <c r="A8" s="67" t="s">
        <v>51</v>
      </c>
      <c r="B8" s="68" t="s">
        <v>52</v>
      </c>
      <c r="C8" s="117">
        <v>2219.19</v>
      </c>
      <c r="D8" s="117">
        <v>2219.19</v>
      </c>
      <c r="E8" s="101"/>
      <c r="F8" s="101"/>
      <c r="G8" s="101"/>
    </row>
    <row r="9" s="62" customFormat="1" ht="25.5" customHeight="1" spans="1:7">
      <c r="A9" s="67" t="s">
        <v>53</v>
      </c>
      <c r="B9" s="68" t="s">
        <v>54</v>
      </c>
      <c r="C9" s="117">
        <v>0.5</v>
      </c>
      <c r="D9" s="117">
        <v>0.5</v>
      </c>
      <c r="E9" s="101"/>
      <c r="F9" s="101"/>
      <c r="G9" s="101"/>
    </row>
    <row r="10" s="62" customFormat="1" ht="25.5" customHeight="1" spans="1:7">
      <c r="A10" s="67" t="s">
        <v>55</v>
      </c>
      <c r="B10" s="68" t="s">
        <v>56</v>
      </c>
      <c r="C10" s="117">
        <v>180.65</v>
      </c>
      <c r="D10" s="117">
        <v>180.65</v>
      </c>
      <c r="E10" s="101"/>
      <c r="F10" s="101"/>
      <c r="G10" s="101"/>
    </row>
    <row r="11" s="62" customFormat="1" ht="25.5" customHeight="1" spans="1:7">
      <c r="A11" s="67" t="s">
        <v>57</v>
      </c>
      <c r="B11" s="68" t="s">
        <v>58</v>
      </c>
      <c r="C11" s="117">
        <v>180.65</v>
      </c>
      <c r="D11" s="117">
        <v>180.65</v>
      </c>
      <c r="E11" s="101"/>
      <c r="F11" s="101"/>
      <c r="G11" s="101"/>
    </row>
    <row r="12" s="62" customFormat="1" ht="25.5" customHeight="1" spans="1:7">
      <c r="A12" s="67" t="s">
        <v>59</v>
      </c>
      <c r="B12" s="68" t="s">
        <v>60</v>
      </c>
      <c r="C12" s="117">
        <v>350</v>
      </c>
      <c r="D12" s="117">
        <v>350</v>
      </c>
      <c r="E12" s="101"/>
      <c r="F12" s="101"/>
      <c r="G12" s="101"/>
    </row>
    <row r="13" s="62" customFormat="1" ht="25.5" customHeight="1" spans="1:7">
      <c r="A13" s="67" t="s">
        <v>61</v>
      </c>
      <c r="B13" s="68" t="s">
        <v>62</v>
      </c>
      <c r="C13" s="117">
        <v>350</v>
      </c>
      <c r="D13" s="117">
        <v>350</v>
      </c>
      <c r="E13" s="101"/>
      <c r="F13" s="101"/>
      <c r="G13" s="101"/>
    </row>
    <row r="14" customFormat="1" ht="25.5" customHeight="1" spans="1:7">
      <c r="A14" s="67" t="s">
        <v>63</v>
      </c>
      <c r="B14" s="69" t="s">
        <v>64</v>
      </c>
      <c r="C14" s="117">
        <v>43.01</v>
      </c>
      <c r="D14" s="117">
        <v>43.01</v>
      </c>
      <c r="E14" s="128"/>
      <c r="F14" s="128"/>
      <c r="G14" s="128"/>
    </row>
    <row r="15" customFormat="1" ht="25.5" customHeight="1" spans="1:7">
      <c r="A15" s="67" t="s">
        <v>65</v>
      </c>
      <c r="B15" s="70" t="s">
        <v>66</v>
      </c>
      <c r="C15" s="117">
        <v>277.5</v>
      </c>
      <c r="D15" s="117">
        <v>277.5</v>
      </c>
      <c r="E15" s="103"/>
      <c r="F15" s="103"/>
      <c r="G15" s="103"/>
    </row>
    <row r="16" customFormat="1" ht="25.5" customHeight="1" spans="1:7">
      <c r="A16" s="67" t="s">
        <v>67</v>
      </c>
      <c r="B16" s="70" t="s">
        <v>68</v>
      </c>
      <c r="C16" s="117">
        <v>29.49</v>
      </c>
      <c r="D16" s="117">
        <v>29.49</v>
      </c>
      <c r="E16" s="103"/>
      <c r="F16" s="103"/>
      <c r="G16" s="103"/>
    </row>
    <row r="17" customFormat="1" ht="25.5" customHeight="1" spans="1:7">
      <c r="A17" s="67" t="s">
        <v>69</v>
      </c>
      <c r="B17" s="70" t="s">
        <v>70</v>
      </c>
      <c r="C17" s="117">
        <v>112.73</v>
      </c>
      <c r="D17" s="117">
        <v>112.73</v>
      </c>
      <c r="E17" s="103"/>
      <c r="F17" s="103"/>
      <c r="G17" s="103"/>
    </row>
    <row r="18" customFormat="1" ht="25.5" customHeight="1" spans="1:7">
      <c r="A18" s="67" t="s">
        <v>71</v>
      </c>
      <c r="B18" s="70" t="s">
        <v>72</v>
      </c>
      <c r="C18" s="117">
        <v>112.73</v>
      </c>
      <c r="D18" s="117">
        <v>112.73</v>
      </c>
      <c r="E18" s="103"/>
      <c r="F18" s="103"/>
      <c r="G18" s="103"/>
    </row>
    <row r="19" ht="25.5" customHeight="1" spans="1:7">
      <c r="A19" s="67" t="s">
        <v>73</v>
      </c>
      <c r="B19" s="70" t="s">
        <v>74</v>
      </c>
      <c r="C19" s="117">
        <v>112.73</v>
      </c>
      <c r="D19" s="117">
        <v>112.73</v>
      </c>
      <c r="E19" s="103"/>
      <c r="F19" s="103"/>
      <c r="G19" s="103"/>
    </row>
    <row r="20" ht="25.5" customHeight="1" spans="1:7">
      <c r="A20" s="67" t="s">
        <v>75</v>
      </c>
      <c r="B20" s="70" t="s">
        <v>76</v>
      </c>
      <c r="C20" s="117">
        <v>208.13</v>
      </c>
      <c r="D20" s="117">
        <v>208.13</v>
      </c>
      <c r="E20" s="103"/>
      <c r="F20" s="103"/>
      <c r="G20" s="103"/>
    </row>
    <row r="21" ht="25.5" customHeight="1" spans="1:7">
      <c r="A21" s="67" t="s">
        <v>77</v>
      </c>
      <c r="B21" s="70" t="s">
        <v>78</v>
      </c>
      <c r="C21" s="117">
        <v>208.13</v>
      </c>
      <c r="D21" s="117">
        <v>208.13</v>
      </c>
      <c r="E21" s="103"/>
      <c r="F21" s="103"/>
      <c r="G21" s="103"/>
    </row>
    <row r="22" ht="25" customHeight="1" spans="1:7">
      <c r="A22" s="67" t="s">
        <v>79</v>
      </c>
      <c r="B22" s="68" t="s">
        <v>80</v>
      </c>
      <c r="C22" s="117">
        <v>208.13</v>
      </c>
      <c r="D22" s="117">
        <v>208.13</v>
      </c>
      <c r="E22" s="129"/>
      <c r="F22" s="129"/>
      <c r="G22" s="129"/>
    </row>
    <row r="23" ht="25" customHeight="1" spans="1:7">
      <c r="A23" s="71" t="s">
        <v>81</v>
      </c>
      <c r="B23" s="72"/>
      <c r="C23" s="117">
        <f>C6+C12+C17+C20</f>
        <v>3071.2</v>
      </c>
      <c r="D23" s="117">
        <f>D6+D12+D17+D20</f>
        <v>3071.2</v>
      </c>
      <c r="E23" s="129"/>
      <c r="F23" s="129"/>
      <c r="G23" s="129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3" sqref="A3:E3"/>
    </sheetView>
  </sheetViews>
  <sheetFormatPr defaultColWidth="6.87704918032787" defaultRowHeight="10.85" outlineLevelCol="4"/>
  <cols>
    <col min="1" max="1" width="19.3770491803279" style="63" customWidth="1"/>
    <col min="2" max="2" width="31.6229508196721" style="63" customWidth="1"/>
    <col min="3" max="5" width="24.1229508196721" style="63" customWidth="1"/>
    <col min="6" max="16384" width="6.87704918032787" style="63"/>
  </cols>
  <sheetData>
    <row r="1" ht="16.5" customHeight="1" spans="1:5">
      <c r="A1" s="47" t="s">
        <v>82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64" t="s">
        <v>83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84</v>
      </c>
      <c r="E5" s="115" t="s">
        <v>85</v>
      </c>
    </row>
    <row r="6" s="62" customFormat="1" ht="27.75" customHeight="1" spans="1:5">
      <c r="A6" s="66" t="s">
        <v>45</v>
      </c>
      <c r="B6" s="66" t="s">
        <v>46</v>
      </c>
      <c r="C6" s="116"/>
      <c r="D6" s="116"/>
      <c r="E6" s="116"/>
    </row>
    <row r="7" s="62" customFormat="1" ht="30" customHeight="1" spans="1:5">
      <c r="A7" s="67" t="s">
        <v>47</v>
      </c>
      <c r="B7" s="68" t="s">
        <v>48</v>
      </c>
      <c r="C7" s="117">
        <f>C8+C11</f>
        <v>2400.34</v>
      </c>
      <c r="D7" s="117">
        <f>D8+E11</f>
        <v>2400.34</v>
      </c>
      <c r="E7" s="75"/>
    </row>
    <row r="8" s="62" customFormat="1" ht="30" customHeight="1" spans="1:5">
      <c r="A8" s="67" t="s">
        <v>49</v>
      </c>
      <c r="B8" s="68" t="s">
        <v>50</v>
      </c>
      <c r="C8" s="117">
        <f>C9+C10</f>
        <v>2219.69</v>
      </c>
      <c r="D8" s="117">
        <f>D9+D10</f>
        <v>2219.69</v>
      </c>
      <c r="E8" s="75"/>
    </row>
    <row r="9" s="62" customFormat="1" ht="30" customHeight="1" spans="1:5">
      <c r="A9" s="67" t="s">
        <v>51</v>
      </c>
      <c r="B9" s="68" t="s">
        <v>52</v>
      </c>
      <c r="C9" s="117">
        <v>2219.19</v>
      </c>
      <c r="D9" s="117">
        <v>2219.19</v>
      </c>
      <c r="E9" s="75"/>
    </row>
    <row r="10" s="62" customFormat="1" ht="30" customHeight="1" spans="1:5">
      <c r="A10" s="67" t="s">
        <v>53</v>
      </c>
      <c r="B10" s="68" t="s">
        <v>54</v>
      </c>
      <c r="C10" s="117">
        <v>0.5</v>
      </c>
      <c r="D10" s="117">
        <v>0.5</v>
      </c>
      <c r="E10" s="75"/>
    </row>
    <row r="11" customFormat="1" ht="30" customHeight="1" spans="1:5">
      <c r="A11" s="67" t="s">
        <v>55</v>
      </c>
      <c r="B11" s="68" t="s">
        <v>56</v>
      </c>
      <c r="C11" s="117">
        <v>180.65</v>
      </c>
      <c r="D11" s="118"/>
      <c r="E11" s="117">
        <v>180.65</v>
      </c>
    </row>
    <row r="12" customFormat="1" ht="30" customHeight="1" spans="1:5">
      <c r="A12" s="67" t="s">
        <v>57</v>
      </c>
      <c r="B12" s="68" t="s">
        <v>58</v>
      </c>
      <c r="C12" s="117">
        <v>180.65</v>
      </c>
      <c r="D12" s="118"/>
      <c r="E12" s="117">
        <v>180.65</v>
      </c>
    </row>
    <row r="13" customFormat="1" ht="30" customHeight="1" spans="1:5">
      <c r="A13" s="67" t="s">
        <v>59</v>
      </c>
      <c r="B13" s="68" t="s">
        <v>60</v>
      </c>
      <c r="C13" s="117">
        <v>350</v>
      </c>
      <c r="D13" s="117">
        <v>350</v>
      </c>
      <c r="E13" s="70"/>
    </row>
    <row r="14" ht="30" customHeight="1" spans="1:5">
      <c r="A14" s="67" t="s">
        <v>61</v>
      </c>
      <c r="B14" s="68" t="s">
        <v>62</v>
      </c>
      <c r="C14" s="117">
        <v>350</v>
      </c>
      <c r="D14" s="117">
        <v>350</v>
      </c>
      <c r="E14" s="70"/>
    </row>
    <row r="15" ht="30" customHeight="1" spans="1:5">
      <c r="A15" s="67" t="s">
        <v>63</v>
      </c>
      <c r="B15" s="69" t="s">
        <v>64</v>
      </c>
      <c r="C15" s="117">
        <v>43.01</v>
      </c>
      <c r="D15" s="117">
        <v>43.01</v>
      </c>
      <c r="E15" s="70"/>
    </row>
    <row r="16" ht="30" customHeight="1" spans="1:5">
      <c r="A16" s="67" t="s">
        <v>65</v>
      </c>
      <c r="B16" s="70" t="s">
        <v>66</v>
      </c>
      <c r="C16" s="117">
        <v>277.5</v>
      </c>
      <c r="D16" s="117">
        <v>277.5</v>
      </c>
      <c r="E16" s="70"/>
    </row>
    <row r="17" ht="30" customHeight="1" spans="1:5">
      <c r="A17" s="67" t="s">
        <v>67</v>
      </c>
      <c r="B17" s="70" t="s">
        <v>68</v>
      </c>
      <c r="C17" s="117">
        <v>29.49</v>
      </c>
      <c r="D17" s="117">
        <v>29.49</v>
      </c>
      <c r="E17" s="70"/>
    </row>
    <row r="18" ht="30" customHeight="1" spans="1:5">
      <c r="A18" s="67" t="s">
        <v>69</v>
      </c>
      <c r="B18" s="70" t="s">
        <v>70</v>
      </c>
      <c r="C18" s="117">
        <v>112.73</v>
      </c>
      <c r="D18" s="117">
        <v>112.73</v>
      </c>
      <c r="E18" s="110"/>
    </row>
    <row r="19" ht="30" customHeight="1" spans="1:5">
      <c r="A19" s="67" t="s">
        <v>71</v>
      </c>
      <c r="B19" s="70" t="s">
        <v>72</v>
      </c>
      <c r="C19" s="117">
        <v>112.73</v>
      </c>
      <c r="D19" s="117">
        <v>112.73</v>
      </c>
      <c r="E19" s="110"/>
    </row>
    <row r="20" ht="30" customHeight="1" spans="1:5">
      <c r="A20" s="67" t="s">
        <v>73</v>
      </c>
      <c r="B20" s="70" t="s">
        <v>74</v>
      </c>
      <c r="C20" s="117">
        <v>112.73</v>
      </c>
      <c r="D20" s="117">
        <v>112.73</v>
      </c>
      <c r="E20" s="110"/>
    </row>
    <row r="21" ht="30" customHeight="1" spans="1:5">
      <c r="A21" s="67" t="s">
        <v>75</v>
      </c>
      <c r="B21" s="70" t="s">
        <v>76</v>
      </c>
      <c r="C21" s="117">
        <v>208.13</v>
      </c>
      <c r="D21" s="117">
        <v>208.13</v>
      </c>
      <c r="E21" s="110"/>
    </row>
    <row r="22" ht="30" customHeight="1" spans="1:5">
      <c r="A22" s="67" t="s">
        <v>77</v>
      </c>
      <c r="B22" s="70" t="s">
        <v>78</v>
      </c>
      <c r="C22" s="117">
        <v>208.13</v>
      </c>
      <c r="D22" s="117">
        <v>208.13</v>
      </c>
      <c r="E22" s="110"/>
    </row>
    <row r="23" ht="30" customHeight="1" spans="1:5">
      <c r="A23" s="67" t="s">
        <v>79</v>
      </c>
      <c r="B23" s="68" t="s">
        <v>80</v>
      </c>
      <c r="C23" s="117">
        <v>208.13</v>
      </c>
      <c r="D23" s="117">
        <v>208.13</v>
      </c>
      <c r="E23" s="110"/>
    </row>
    <row r="24" ht="30" customHeight="1" spans="1:5">
      <c r="A24" s="71" t="s">
        <v>81</v>
      </c>
      <c r="B24" s="72"/>
      <c r="C24" s="117">
        <f>C7+C13+C18+C21</f>
        <v>3071.2</v>
      </c>
      <c r="D24" s="117">
        <f>C24-E24</f>
        <v>2890.55</v>
      </c>
      <c r="E24" s="117">
        <v>180.65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704918032787" defaultRowHeight="10.85" outlineLevelCol="5"/>
  <cols>
    <col min="1" max="1" width="28.1229508196721" style="63" customWidth="1"/>
    <col min="2" max="2" width="14.8770491803279" style="63" customWidth="1"/>
    <col min="3" max="3" width="30.3770491803279" style="63" customWidth="1"/>
    <col min="4" max="4" width="15.3770491803279" style="63" customWidth="1"/>
    <col min="5" max="6" width="17.1229508196721" style="63" customWidth="1"/>
    <col min="7" max="16384" width="6.87704918032787" style="63"/>
  </cols>
  <sheetData>
    <row r="1" ht="16.5" customHeight="1" spans="1:6">
      <c r="A1" s="65" t="s">
        <v>86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9" t="s">
        <v>87</v>
      </c>
      <c r="B3" s="79"/>
      <c r="C3" s="79"/>
      <c r="D3" s="79"/>
      <c r="E3" s="79"/>
      <c r="F3" s="79"/>
    </row>
    <row r="4" ht="14.25" customHeight="1" spans="1:6">
      <c r="A4" s="107"/>
      <c r="B4" s="107"/>
      <c r="C4" s="107"/>
      <c r="D4" s="107"/>
      <c r="E4" s="107"/>
      <c r="F4" s="81" t="s">
        <v>2</v>
      </c>
    </row>
    <row r="5" ht="24" customHeight="1" spans="1:6">
      <c r="A5" s="135" t="s">
        <v>3</v>
      </c>
      <c r="B5" s="66"/>
      <c r="C5" s="135" t="s">
        <v>4</v>
      </c>
      <c r="D5" s="66"/>
      <c r="E5" s="66"/>
      <c r="F5" s="66"/>
    </row>
    <row r="6" ht="24" customHeight="1" spans="1:6">
      <c r="A6" s="135" t="s">
        <v>5</v>
      </c>
      <c r="B6" s="135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88</v>
      </c>
      <c r="E7" s="66" t="s">
        <v>41</v>
      </c>
      <c r="F7" s="66" t="s">
        <v>89</v>
      </c>
    </row>
    <row r="8" ht="28.5" customHeight="1" spans="1:6">
      <c r="A8" s="70" t="s">
        <v>11</v>
      </c>
      <c r="B8" s="108">
        <v>3071.2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108">
        <v>2400.34</v>
      </c>
      <c r="E12" s="108">
        <v>2400.34</v>
      </c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108">
        <v>350</v>
      </c>
      <c r="E15" s="108">
        <v>350</v>
      </c>
      <c r="F15" s="70"/>
    </row>
    <row r="16" ht="28.5" customHeight="1" spans="1:6">
      <c r="A16" s="70"/>
      <c r="B16" s="70"/>
      <c r="C16" s="68" t="s">
        <v>23</v>
      </c>
      <c r="D16" s="109">
        <v>112.73</v>
      </c>
      <c r="E16" s="109">
        <v>112.73</v>
      </c>
      <c r="F16" s="70"/>
    </row>
    <row r="17" ht="28.5" customHeight="1" spans="1:6">
      <c r="A17" s="70"/>
      <c r="B17" s="70"/>
      <c r="C17" s="68" t="s">
        <v>24</v>
      </c>
      <c r="D17" s="110"/>
      <c r="E17" s="110"/>
      <c r="F17" s="70"/>
    </row>
    <row r="18" ht="28.5" customHeight="1" spans="1:6">
      <c r="A18" s="70"/>
      <c r="B18" s="70"/>
      <c r="C18" s="70" t="s">
        <v>25</v>
      </c>
      <c r="D18" s="111"/>
      <c r="E18" s="111"/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90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108">
        <v>208.13</v>
      </c>
      <c r="E25" s="108">
        <v>208.13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6" t="s">
        <v>36</v>
      </c>
      <c r="B29" s="108">
        <v>3071.2</v>
      </c>
      <c r="C29" s="66" t="s">
        <v>37</v>
      </c>
      <c r="D29" s="108">
        <v>3071.2</v>
      </c>
      <c r="E29" s="108">
        <v>3071.2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A3" sqref="A3:K3"/>
    </sheetView>
  </sheetViews>
  <sheetFormatPr defaultColWidth="6.87704918032787" defaultRowHeight="10.85"/>
  <cols>
    <col min="1" max="1" width="18.1229508196721" style="63" customWidth="1"/>
    <col min="2" max="2" width="35.8032786885246" style="63" customWidth="1"/>
    <col min="3" max="8" width="10" style="63" customWidth="1"/>
    <col min="9" max="11" width="10.8770491803279" style="63" customWidth="1"/>
    <col min="12" max="16384" width="6.87704918032787" style="63"/>
  </cols>
  <sheetData>
    <row r="1" ht="16.5" customHeight="1" spans="1:11">
      <c r="A1" s="47" t="s">
        <v>91</v>
      </c>
      <c r="B1" s="48"/>
      <c r="C1" s="48"/>
      <c r="D1" s="48"/>
      <c r="E1" s="48"/>
      <c r="F1" s="48"/>
      <c r="G1" s="48"/>
      <c r="H1" s="48"/>
      <c r="I1" s="73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3"/>
      <c r="J2" s="73"/>
      <c r="K2" s="73"/>
    </row>
    <row r="3" ht="29.25" customHeight="1" spans="1:11">
      <c r="A3" s="64" t="s">
        <v>92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93</v>
      </c>
      <c r="D5" s="66"/>
      <c r="E5" s="66"/>
      <c r="F5" s="66" t="s">
        <v>94</v>
      </c>
      <c r="G5" s="66"/>
      <c r="H5" s="66"/>
      <c r="I5" s="66" t="s">
        <v>95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96</v>
      </c>
      <c r="D6" s="66" t="s">
        <v>84</v>
      </c>
      <c r="E6" s="66" t="s">
        <v>85</v>
      </c>
      <c r="F6" s="66" t="s">
        <v>96</v>
      </c>
      <c r="G6" s="66" t="s">
        <v>84</v>
      </c>
      <c r="H6" s="66" t="s">
        <v>85</v>
      </c>
      <c r="I6" s="66" t="s">
        <v>96</v>
      </c>
      <c r="J6" s="66" t="s">
        <v>84</v>
      </c>
      <c r="K6" s="66" t="s">
        <v>85</v>
      </c>
    </row>
    <row r="7" s="62" customFormat="1" ht="30.75" customHeight="1" spans="1:11">
      <c r="A7" s="67" t="s">
        <v>47</v>
      </c>
      <c r="B7" s="68" t="s">
        <v>48</v>
      </c>
      <c r="C7" s="101">
        <v>2239</v>
      </c>
      <c r="D7" s="101">
        <v>2146.61</v>
      </c>
      <c r="E7" s="101">
        <v>92.39</v>
      </c>
      <c r="F7" s="101">
        <f>F8+F11</f>
        <v>2400.34</v>
      </c>
      <c r="G7" s="101">
        <f>G8+H11</f>
        <v>2400.34</v>
      </c>
      <c r="H7" s="101">
        <v>180.65</v>
      </c>
      <c r="I7" s="101">
        <f>(F7-C7)/C7*100</f>
        <v>7.20589548905762</v>
      </c>
      <c r="J7" s="101">
        <f>(G7-D7)/D7*100</f>
        <v>11.8200325163863</v>
      </c>
      <c r="K7" s="103">
        <f>(H7-E7)/E7*100</f>
        <v>95.529819244507</v>
      </c>
    </row>
    <row r="8" s="62" customFormat="1" ht="30.75" customHeight="1" spans="1:11">
      <c r="A8" s="67" t="s">
        <v>49</v>
      </c>
      <c r="B8" s="68" t="s">
        <v>50</v>
      </c>
      <c r="C8" s="101">
        <v>2146.61</v>
      </c>
      <c r="D8" s="101">
        <v>2146.61</v>
      </c>
      <c r="E8" s="101"/>
      <c r="F8" s="101">
        <f>F9+F10</f>
        <v>2219.69</v>
      </c>
      <c r="G8" s="101">
        <f>G9+G10</f>
        <v>2219.69</v>
      </c>
      <c r="H8" s="101"/>
      <c r="I8" s="101">
        <f t="shared" ref="I8:I24" si="0">(F8-C8)/C8*100</f>
        <v>3.40443769478386</v>
      </c>
      <c r="J8" s="101">
        <f t="shared" ref="J8:J24" si="1">(G8-D8)/D8*100</f>
        <v>3.40443769478386</v>
      </c>
      <c r="K8" s="103"/>
    </row>
    <row r="9" s="62" customFormat="1" ht="30.75" customHeight="1" spans="1:11">
      <c r="A9" s="67" t="s">
        <v>51</v>
      </c>
      <c r="B9" s="68" t="s">
        <v>52</v>
      </c>
      <c r="C9" s="101">
        <v>2146.11</v>
      </c>
      <c r="D9" s="101">
        <v>2146.11</v>
      </c>
      <c r="E9" s="101"/>
      <c r="F9" s="101">
        <v>2219.19</v>
      </c>
      <c r="G9" s="101">
        <v>2219.19</v>
      </c>
      <c r="H9" s="101"/>
      <c r="I9" s="101">
        <f t="shared" si="0"/>
        <v>3.40523085955519</v>
      </c>
      <c r="J9" s="101">
        <f t="shared" si="1"/>
        <v>3.40523085955519</v>
      </c>
      <c r="K9" s="103"/>
    </row>
    <row r="10" s="62" customFormat="1" ht="30.75" customHeight="1" spans="1:11">
      <c r="A10" s="67" t="s">
        <v>53</v>
      </c>
      <c r="B10" s="68" t="s">
        <v>54</v>
      </c>
      <c r="C10" s="101">
        <v>0.5</v>
      </c>
      <c r="D10" s="101">
        <v>0.5</v>
      </c>
      <c r="E10" s="101"/>
      <c r="F10" s="101">
        <v>0.5</v>
      </c>
      <c r="G10" s="101">
        <v>0.5</v>
      </c>
      <c r="H10" s="101"/>
      <c r="I10" s="101"/>
      <c r="J10" s="101"/>
      <c r="K10" s="103"/>
    </row>
    <row r="11" s="62" customFormat="1" ht="30.75" customHeight="1" spans="1:11">
      <c r="A11" s="67" t="s">
        <v>55</v>
      </c>
      <c r="B11" s="68" t="s">
        <v>56</v>
      </c>
      <c r="C11" s="101">
        <v>92.39</v>
      </c>
      <c r="D11" s="101"/>
      <c r="E11" s="101">
        <v>92.39</v>
      </c>
      <c r="F11" s="101">
        <v>180.65</v>
      </c>
      <c r="G11" s="101"/>
      <c r="H11" s="101">
        <v>180.65</v>
      </c>
      <c r="I11" s="101">
        <f t="shared" si="0"/>
        <v>95.529819244507</v>
      </c>
      <c r="J11" s="101"/>
      <c r="K11" s="103">
        <f>(H11-E11)/E11*100</f>
        <v>95.529819244507</v>
      </c>
    </row>
    <row r="12" customFormat="1" ht="30.75" customHeight="1" spans="1:11">
      <c r="A12" s="67" t="s">
        <v>57</v>
      </c>
      <c r="B12" s="68" t="s">
        <v>58</v>
      </c>
      <c r="C12" s="101">
        <v>92.39</v>
      </c>
      <c r="D12" s="101"/>
      <c r="E12" s="101">
        <v>92.39</v>
      </c>
      <c r="F12" s="101">
        <v>180.65</v>
      </c>
      <c r="G12" s="101"/>
      <c r="H12" s="101">
        <v>180.65</v>
      </c>
      <c r="I12" s="101">
        <f t="shared" si="0"/>
        <v>95.529819244507</v>
      </c>
      <c r="J12" s="101"/>
      <c r="K12" s="103">
        <f>(H12-E12)/E12*100</f>
        <v>95.529819244507</v>
      </c>
    </row>
    <row r="13" ht="30.75" customHeight="1" spans="1:11">
      <c r="A13" s="67" t="s">
        <v>59</v>
      </c>
      <c r="B13" s="68" t="s">
        <v>60</v>
      </c>
      <c r="C13" s="101">
        <v>314.66</v>
      </c>
      <c r="D13" s="101">
        <v>314.66</v>
      </c>
      <c r="E13" s="101"/>
      <c r="F13" s="101">
        <v>350</v>
      </c>
      <c r="G13" s="101">
        <v>350</v>
      </c>
      <c r="H13" s="101"/>
      <c r="I13" s="101">
        <f t="shared" si="0"/>
        <v>11.23117015191</v>
      </c>
      <c r="J13" s="101">
        <f t="shared" si="1"/>
        <v>11.23117015191</v>
      </c>
      <c r="K13" s="103"/>
    </row>
    <row r="14" ht="30.75" customHeight="1" spans="1:11">
      <c r="A14" s="67" t="s">
        <v>61</v>
      </c>
      <c r="B14" s="68" t="s">
        <v>62</v>
      </c>
      <c r="C14" s="101">
        <v>314.66</v>
      </c>
      <c r="D14" s="101">
        <v>314.66</v>
      </c>
      <c r="E14" s="101"/>
      <c r="F14" s="101">
        <v>350</v>
      </c>
      <c r="G14" s="101">
        <v>350</v>
      </c>
      <c r="H14" s="101"/>
      <c r="I14" s="101">
        <f t="shared" si="0"/>
        <v>11.23117015191</v>
      </c>
      <c r="J14" s="101">
        <f t="shared" si="1"/>
        <v>11.23117015191</v>
      </c>
      <c r="K14" s="103"/>
    </row>
    <row r="15" ht="30.75" customHeight="1" spans="1:11">
      <c r="A15" s="67" t="s">
        <v>63</v>
      </c>
      <c r="B15" s="69" t="s">
        <v>64</v>
      </c>
      <c r="C15" s="101">
        <v>34.9</v>
      </c>
      <c r="D15" s="101">
        <v>34.9</v>
      </c>
      <c r="E15" s="101"/>
      <c r="F15" s="101">
        <v>43.01</v>
      </c>
      <c r="G15" s="101">
        <v>43.01</v>
      </c>
      <c r="H15" s="101"/>
      <c r="I15" s="101">
        <f t="shared" si="0"/>
        <v>23.2378223495702</v>
      </c>
      <c r="J15" s="101">
        <f t="shared" si="1"/>
        <v>23.2378223495702</v>
      </c>
      <c r="K15" s="103"/>
    </row>
    <row r="16" ht="30.75" customHeight="1" spans="1:11">
      <c r="A16" s="67" t="s">
        <v>65</v>
      </c>
      <c r="B16" s="70" t="s">
        <v>66</v>
      </c>
      <c r="C16" s="101">
        <v>268.07</v>
      </c>
      <c r="D16" s="101">
        <v>268.07</v>
      </c>
      <c r="E16" s="101"/>
      <c r="F16" s="101">
        <v>277.5</v>
      </c>
      <c r="G16" s="101">
        <v>277.5</v>
      </c>
      <c r="H16" s="101"/>
      <c r="I16" s="101">
        <f t="shared" si="0"/>
        <v>3.51773790427874</v>
      </c>
      <c r="J16" s="101">
        <f t="shared" si="1"/>
        <v>3.51773790427874</v>
      </c>
      <c r="K16" s="103"/>
    </row>
    <row r="17" ht="30" customHeight="1" spans="1:11">
      <c r="A17" s="67" t="s">
        <v>67</v>
      </c>
      <c r="B17" s="70" t="s">
        <v>68</v>
      </c>
      <c r="C17" s="101">
        <v>11.69</v>
      </c>
      <c r="D17" s="101">
        <v>11.69</v>
      </c>
      <c r="E17" s="101"/>
      <c r="F17" s="101">
        <v>29.49</v>
      </c>
      <c r="G17" s="101">
        <v>29.49</v>
      </c>
      <c r="H17" s="101"/>
      <c r="I17" s="101">
        <f t="shared" si="0"/>
        <v>152.266894781865</v>
      </c>
      <c r="J17" s="101">
        <f t="shared" si="1"/>
        <v>152.266894781865</v>
      </c>
      <c r="K17" s="103"/>
    </row>
    <row r="18" ht="30" customHeight="1" spans="1:11">
      <c r="A18" s="67" t="s">
        <v>69</v>
      </c>
      <c r="B18" s="70" t="s">
        <v>70</v>
      </c>
      <c r="C18" s="101">
        <v>108.9</v>
      </c>
      <c r="D18" s="101">
        <v>108.9</v>
      </c>
      <c r="E18" s="101"/>
      <c r="F18" s="101">
        <v>112.73</v>
      </c>
      <c r="G18" s="101">
        <v>112.73</v>
      </c>
      <c r="H18" s="101"/>
      <c r="I18" s="101">
        <f t="shared" si="0"/>
        <v>3.51698806244261</v>
      </c>
      <c r="J18" s="101">
        <f t="shared" si="1"/>
        <v>3.51698806244261</v>
      </c>
      <c r="K18" s="103"/>
    </row>
    <row r="19" ht="30" customHeight="1" spans="1:11">
      <c r="A19" s="67" t="s">
        <v>71</v>
      </c>
      <c r="B19" s="70" t="s">
        <v>72</v>
      </c>
      <c r="C19" s="101">
        <v>108.9</v>
      </c>
      <c r="D19" s="101">
        <v>108.9</v>
      </c>
      <c r="E19" s="101"/>
      <c r="F19" s="101">
        <v>112.73</v>
      </c>
      <c r="G19" s="101">
        <v>112.73</v>
      </c>
      <c r="H19" s="101"/>
      <c r="I19" s="101">
        <f t="shared" si="0"/>
        <v>3.51698806244261</v>
      </c>
      <c r="J19" s="101">
        <f t="shared" si="1"/>
        <v>3.51698806244261</v>
      </c>
      <c r="K19" s="103"/>
    </row>
    <row r="20" ht="30" customHeight="1" spans="1:11">
      <c r="A20" s="67" t="s">
        <v>73</v>
      </c>
      <c r="B20" s="70" t="s">
        <v>74</v>
      </c>
      <c r="C20" s="101">
        <v>108.9</v>
      </c>
      <c r="D20" s="101">
        <v>108.9</v>
      </c>
      <c r="E20" s="101"/>
      <c r="F20" s="101">
        <v>112.73</v>
      </c>
      <c r="G20" s="101">
        <v>112.73</v>
      </c>
      <c r="H20" s="101"/>
      <c r="I20" s="101">
        <f t="shared" si="0"/>
        <v>3.51698806244261</v>
      </c>
      <c r="J20" s="101">
        <f t="shared" si="1"/>
        <v>3.51698806244261</v>
      </c>
      <c r="K20" s="103"/>
    </row>
    <row r="21" ht="30" customHeight="1" spans="1:11">
      <c r="A21" s="67" t="s">
        <v>75</v>
      </c>
      <c r="B21" s="70" t="s">
        <v>76</v>
      </c>
      <c r="C21" s="101">
        <v>201.05</v>
      </c>
      <c r="D21" s="101">
        <v>201.05</v>
      </c>
      <c r="E21" s="101"/>
      <c r="F21" s="101">
        <v>208.13</v>
      </c>
      <c r="G21" s="101">
        <v>208.13</v>
      </c>
      <c r="H21" s="101"/>
      <c r="I21" s="101">
        <f t="shared" si="0"/>
        <v>3.52151206167619</v>
      </c>
      <c r="J21" s="101">
        <f t="shared" si="1"/>
        <v>3.52151206167619</v>
      </c>
      <c r="K21" s="103"/>
    </row>
    <row r="22" ht="30" customHeight="1" spans="1:11">
      <c r="A22" s="67" t="s">
        <v>77</v>
      </c>
      <c r="B22" s="70" t="s">
        <v>78</v>
      </c>
      <c r="C22" s="101">
        <v>201.05</v>
      </c>
      <c r="D22" s="101">
        <v>201.05</v>
      </c>
      <c r="E22" s="101"/>
      <c r="F22" s="101">
        <v>208.13</v>
      </c>
      <c r="G22" s="101">
        <v>208.13</v>
      </c>
      <c r="H22" s="101"/>
      <c r="I22" s="101">
        <f t="shared" si="0"/>
        <v>3.52151206167619</v>
      </c>
      <c r="J22" s="101">
        <f t="shared" si="1"/>
        <v>3.52151206167619</v>
      </c>
      <c r="K22" s="103"/>
    </row>
    <row r="23" ht="30" customHeight="1" spans="1:11">
      <c r="A23" s="67" t="s">
        <v>79</v>
      </c>
      <c r="B23" s="68" t="s">
        <v>80</v>
      </c>
      <c r="C23" s="101">
        <v>201.05</v>
      </c>
      <c r="D23" s="101">
        <v>201.05</v>
      </c>
      <c r="E23" s="101"/>
      <c r="F23" s="101">
        <v>208.13</v>
      </c>
      <c r="G23" s="101">
        <v>208.13</v>
      </c>
      <c r="H23" s="101"/>
      <c r="I23" s="101">
        <f t="shared" si="0"/>
        <v>3.52151206167619</v>
      </c>
      <c r="J23" s="101">
        <f t="shared" si="1"/>
        <v>3.52151206167619</v>
      </c>
      <c r="K23" s="103"/>
    </row>
    <row r="24" ht="30" customHeight="1" spans="1:11">
      <c r="A24" s="102" t="s">
        <v>81</v>
      </c>
      <c r="B24" s="102"/>
      <c r="C24" s="101">
        <v>2863.61</v>
      </c>
      <c r="D24" s="101">
        <v>2771.22</v>
      </c>
      <c r="E24" s="101">
        <v>92.39</v>
      </c>
      <c r="F24" s="101">
        <f>F7+F13+F18+F21</f>
        <v>3071.2</v>
      </c>
      <c r="G24" s="101">
        <f>F24-H24</f>
        <v>2890.55</v>
      </c>
      <c r="H24" s="101">
        <v>180.65</v>
      </c>
      <c r="I24" s="101">
        <f t="shared" si="0"/>
        <v>7.24924134222189</v>
      </c>
      <c r="J24" s="101">
        <f t="shared" si="1"/>
        <v>4.3060457127186</v>
      </c>
      <c r="K24" s="103">
        <f>(H24-E24)/E24*100</f>
        <v>95.529819244507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selection activeCell="A2" sqref="A2:C2"/>
    </sheetView>
  </sheetViews>
  <sheetFormatPr defaultColWidth="9" defaultRowHeight="16.3" outlineLevelCol="2"/>
  <cols>
    <col min="1" max="1" width="38.3770491803279" customWidth="1"/>
    <col min="2" max="2" width="18.1229508196721" style="89" customWidth="1"/>
    <col min="3" max="3" width="22.1229508196721" customWidth="1"/>
  </cols>
  <sheetData>
    <row r="1" ht="19.5" customHeight="1" spans="1:3">
      <c r="A1" s="90" t="s">
        <v>97</v>
      </c>
      <c r="B1" s="91"/>
      <c r="C1" s="92"/>
    </row>
    <row r="2" ht="44.25" customHeight="1" spans="1:3">
      <c r="A2" s="93" t="s">
        <v>98</v>
      </c>
      <c r="B2" s="94"/>
      <c r="C2" s="93"/>
    </row>
    <row r="3" ht="20.25" customHeight="1" spans="3:3">
      <c r="C3" s="95" t="s">
        <v>2</v>
      </c>
    </row>
    <row r="4" ht="22.5" customHeight="1" spans="1:3">
      <c r="A4" s="96" t="s">
        <v>99</v>
      </c>
      <c r="B4" s="97" t="s">
        <v>6</v>
      </c>
      <c r="C4" s="96" t="s">
        <v>100</v>
      </c>
    </row>
    <row r="5" ht="22.5" customHeight="1" spans="1:3">
      <c r="A5" s="98" t="s">
        <v>101</v>
      </c>
      <c r="B5" s="84">
        <v>2562.51</v>
      </c>
      <c r="C5" s="98"/>
    </row>
    <row r="6" ht="22.5" customHeight="1" spans="1:3">
      <c r="A6" s="98" t="s">
        <v>102</v>
      </c>
      <c r="B6" s="84">
        <v>1069.28</v>
      </c>
      <c r="C6" s="98"/>
    </row>
    <row r="7" ht="22.5" customHeight="1" spans="1:3">
      <c r="A7" s="98" t="s">
        <v>103</v>
      </c>
      <c r="B7" s="84">
        <v>134.52</v>
      </c>
      <c r="C7" s="98"/>
    </row>
    <row r="8" ht="22.5" customHeight="1" spans="1:3">
      <c r="A8" s="98" t="s">
        <v>104</v>
      </c>
      <c r="B8" s="84"/>
      <c r="C8" s="98"/>
    </row>
    <row r="9" ht="22.5" customHeight="1" spans="1:3">
      <c r="A9" s="98" t="s">
        <v>105</v>
      </c>
      <c r="B9" s="84">
        <v>656.3</v>
      </c>
      <c r="C9" s="98"/>
    </row>
    <row r="10" ht="22.5" customHeight="1" spans="1:3">
      <c r="A10" s="98" t="s">
        <v>106</v>
      </c>
      <c r="B10" s="84">
        <v>277.5</v>
      </c>
      <c r="C10" s="98"/>
    </row>
    <row r="11" ht="22.5" customHeight="1" spans="1:3">
      <c r="A11" s="98" t="s">
        <v>107</v>
      </c>
      <c r="B11" s="84">
        <v>29.49</v>
      </c>
      <c r="C11" s="98"/>
    </row>
    <row r="12" ht="22.5" customHeight="1" spans="1:3">
      <c r="A12" s="98" t="s">
        <v>108</v>
      </c>
      <c r="B12" s="84">
        <v>112.73</v>
      </c>
      <c r="C12" s="98"/>
    </row>
    <row r="13" ht="22.5" customHeight="1" spans="1:3">
      <c r="A13" s="98" t="s">
        <v>109</v>
      </c>
      <c r="B13" s="84"/>
      <c r="C13" s="98"/>
    </row>
    <row r="14" ht="22.5" customHeight="1" spans="1:3">
      <c r="A14" s="98" t="s">
        <v>110</v>
      </c>
      <c r="B14" s="84">
        <v>1.21</v>
      </c>
      <c r="C14" s="98"/>
    </row>
    <row r="15" ht="22.5" customHeight="1" spans="1:3">
      <c r="A15" s="98" t="s">
        <v>80</v>
      </c>
      <c r="B15" s="84">
        <v>208.13</v>
      </c>
      <c r="C15" s="98"/>
    </row>
    <row r="16" ht="22.5" customHeight="1" spans="1:3">
      <c r="A16" s="98" t="s">
        <v>111</v>
      </c>
      <c r="B16" s="84">
        <v>73.35</v>
      </c>
      <c r="C16" s="98"/>
    </row>
    <row r="17" ht="22.5" customHeight="1" spans="1:3">
      <c r="A17" s="98" t="s">
        <v>112</v>
      </c>
      <c r="B17" s="84">
        <v>284.53</v>
      </c>
      <c r="C17" s="98"/>
    </row>
    <row r="18" ht="22.5" customHeight="1" spans="1:3">
      <c r="A18" s="98" t="s">
        <v>113</v>
      </c>
      <c r="B18" s="84">
        <v>35</v>
      </c>
      <c r="C18" s="98"/>
    </row>
    <row r="19" ht="22.5" customHeight="1" spans="1:3">
      <c r="A19" s="98" t="s">
        <v>114</v>
      </c>
      <c r="B19" s="84">
        <v>10</v>
      </c>
      <c r="C19" s="98"/>
    </row>
    <row r="20" ht="22.5" customHeight="1" spans="1:3">
      <c r="A20" s="98" t="s">
        <v>115</v>
      </c>
      <c r="B20" s="84"/>
      <c r="C20" s="98"/>
    </row>
    <row r="21" ht="22.5" customHeight="1" spans="1:3">
      <c r="A21" s="98" t="s">
        <v>116</v>
      </c>
      <c r="B21" s="84"/>
      <c r="C21" s="98"/>
    </row>
    <row r="22" ht="22.5" customHeight="1" spans="1:3">
      <c r="A22" s="98" t="s">
        <v>117</v>
      </c>
      <c r="B22" s="84">
        <v>20</v>
      </c>
      <c r="C22" s="98"/>
    </row>
    <row r="23" ht="22.5" customHeight="1" spans="1:3">
      <c r="A23" s="98" t="s">
        <v>118</v>
      </c>
      <c r="B23" s="84">
        <v>10</v>
      </c>
      <c r="C23" s="98"/>
    </row>
    <row r="24" ht="22.5" customHeight="1" spans="1:3">
      <c r="A24" s="98" t="s">
        <v>119</v>
      </c>
      <c r="B24" s="84">
        <v>2</v>
      </c>
      <c r="C24" s="98"/>
    </row>
    <row r="25" ht="22.5" customHeight="1" spans="1:3">
      <c r="A25" s="98" t="s">
        <v>120</v>
      </c>
      <c r="B25" s="84">
        <v>55.87</v>
      </c>
      <c r="C25" s="98"/>
    </row>
    <row r="26" ht="22.5" customHeight="1" spans="1:3">
      <c r="A26" s="98" t="s">
        <v>121</v>
      </c>
      <c r="B26" s="84">
        <v>2</v>
      </c>
      <c r="C26" s="98"/>
    </row>
    <row r="27" ht="22.5" customHeight="1" spans="1:3">
      <c r="A27" s="98" t="s">
        <v>122</v>
      </c>
      <c r="B27" s="84">
        <v>14</v>
      </c>
      <c r="C27" s="98"/>
    </row>
    <row r="28" ht="22.5" customHeight="1" spans="1:3">
      <c r="A28" s="98" t="s">
        <v>123</v>
      </c>
      <c r="B28" s="84"/>
      <c r="C28" s="98"/>
    </row>
    <row r="29" ht="22.5" customHeight="1" spans="1:3">
      <c r="A29" s="98" t="s">
        <v>124</v>
      </c>
      <c r="B29" s="84"/>
      <c r="C29" s="98"/>
    </row>
    <row r="30" ht="22.5" customHeight="1" spans="1:3">
      <c r="A30" s="98" t="s">
        <v>125</v>
      </c>
      <c r="B30" s="84">
        <v>2</v>
      </c>
      <c r="C30" s="98"/>
    </row>
    <row r="31" ht="22.5" customHeight="1" spans="1:3">
      <c r="A31" s="98" t="s">
        <v>126</v>
      </c>
      <c r="B31" s="84"/>
      <c r="C31" s="98"/>
    </row>
    <row r="32" ht="22.5" customHeight="1" spans="1:3">
      <c r="A32" s="98" t="s">
        <v>127</v>
      </c>
      <c r="B32" s="84">
        <v>14</v>
      </c>
      <c r="C32" s="98"/>
    </row>
    <row r="33" ht="22.5" customHeight="1" spans="1:3">
      <c r="A33" s="98" t="s">
        <v>128</v>
      </c>
      <c r="B33" s="84"/>
      <c r="C33" s="98"/>
    </row>
    <row r="34" ht="22.5" customHeight="1" spans="1:3">
      <c r="A34" s="98" t="s">
        <v>129</v>
      </c>
      <c r="B34" s="84">
        <v>10</v>
      </c>
      <c r="C34" s="98"/>
    </row>
    <row r="35" ht="22.5" customHeight="1" spans="1:3">
      <c r="A35" s="98" t="s">
        <v>130</v>
      </c>
      <c r="B35" s="84"/>
      <c r="C35" s="98"/>
    </row>
    <row r="36" ht="22.5" customHeight="1" spans="1:3">
      <c r="A36" s="98" t="s">
        <v>131</v>
      </c>
      <c r="B36" s="84"/>
      <c r="C36" s="98"/>
    </row>
    <row r="37" ht="22.5" customHeight="1" spans="1:3">
      <c r="A37" s="98" t="s">
        <v>132</v>
      </c>
      <c r="B37" s="84">
        <v>23</v>
      </c>
      <c r="C37" s="98"/>
    </row>
    <row r="38" ht="22.5" customHeight="1" spans="1:3">
      <c r="A38" s="98" t="s">
        <v>133</v>
      </c>
      <c r="B38" s="84"/>
      <c r="C38" s="98"/>
    </row>
    <row r="39" ht="22.5" customHeight="1" spans="1:3">
      <c r="A39" s="98" t="s">
        <v>134</v>
      </c>
      <c r="B39" s="84">
        <v>12</v>
      </c>
      <c r="C39" s="98"/>
    </row>
    <row r="40" ht="22.5" customHeight="1" spans="1:3">
      <c r="A40" s="98" t="s">
        <v>135</v>
      </c>
      <c r="B40" s="84">
        <v>36.57</v>
      </c>
      <c r="C40" s="98"/>
    </row>
    <row r="41" ht="22.5" customHeight="1" spans="1:3">
      <c r="A41" s="98" t="s">
        <v>136</v>
      </c>
      <c r="B41" s="84"/>
      <c r="C41" s="98"/>
    </row>
    <row r="42" ht="22.5" customHeight="1" spans="1:3">
      <c r="A42" s="98" t="s">
        <v>137</v>
      </c>
      <c r="B42" s="84">
        <v>3</v>
      </c>
      <c r="C42" s="98"/>
    </row>
    <row r="43" ht="22.5" customHeight="1" spans="1:3">
      <c r="A43" s="98" t="s">
        <v>138</v>
      </c>
      <c r="B43" s="84"/>
      <c r="C43" s="98"/>
    </row>
    <row r="44" ht="22.5" customHeight="1" spans="1:3">
      <c r="A44" s="99" t="s">
        <v>139</v>
      </c>
      <c r="B44" s="84">
        <v>35.09</v>
      </c>
      <c r="C44" s="98"/>
    </row>
    <row r="45" ht="22.5" customHeight="1" spans="1:3">
      <c r="A45" s="98" t="s">
        <v>140</v>
      </c>
      <c r="B45" s="84">
        <v>43.51</v>
      </c>
      <c r="C45" s="98"/>
    </row>
    <row r="46" ht="22.5" customHeight="1" spans="1:3">
      <c r="A46" s="98" t="s">
        <v>141</v>
      </c>
      <c r="B46" s="84">
        <v>38.21</v>
      </c>
      <c r="C46" s="98"/>
    </row>
    <row r="47" ht="22.5" customHeight="1" spans="1:3">
      <c r="A47" s="98" t="s">
        <v>142</v>
      </c>
      <c r="B47" s="84"/>
      <c r="C47" s="98"/>
    </row>
    <row r="48" ht="22.5" customHeight="1" spans="1:3">
      <c r="A48" s="98" t="s">
        <v>143</v>
      </c>
      <c r="B48" s="84"/>
      <c r="C48" s="98"/>
    </row>
    <row r="49" ht="22.5" customHeight="1" spans="1:3">
      <c r="A49" s="98" t="s">
        <v>144</v>
      </c>
      <c r="B49" s="84"/>
      <c r="C49" s="98"/>
    </row>
    <row r="50" ht="22.5" customHeight="1" spans="1:3">
      <c r="A50" s="98" t="s">
        <v>145</v>
      </c>
      <c r="B50" s="84">
        <v>3.6</v>
      </c>
      <c r="C50" s="98"/>
    </row>
    <row r="51" ht="22.5" customHeight="1" spans="1:3">
      <c r="A51" s="98" t="s">
        <v>146</v>
      </c>
      <c r="B51" s="84"/>
      <c r="C51" s="98"/>
    </row>
    <row r="52" ht="22.5" customHeight="1" spans="1:3">
      <c r="A52" s="98" t="s">
        <v>147</v>
      </c>
      <c r="B52" s="84"/>
      <c r="C52" s="98"/>
    </row>
    <row r="53" ht="22.5" customHeight="1" spans="1:3">
      <c r="A53" s="98" t="s">
        <v>148</v>
      </c>
      <c r="B53" s="84">
        <v>0.5</v>
      </c>
      <c r="C53" s="98"/>
    </row>
    <row r="54" ht="22.5" customHeight="1" spans="1:3">
      <c r="A54" s="98" t="s">
        <v>149</v>
      </c>
      <c r="B54" s="84"/>
      <c r="C54" s="98"/>
    </row>
    <row r="55" ht="22.5" customHeight="1" spans="1:3">
      <c r="A55" s="98" t="s">
        <v>150</v>
      </c>
      <c r="B55" s="84"/>
      <c r="C55" s="98"/>
    </row>
    <row r="56" ht="22.5" customHeight="1" spans="1:3">
      <c r="A56" s="98" t="s">
        <v>151</v>
      </c>
      <c r="B56" s="84">
        <v>1.2</v>
      </c>
      <c r="C56" s="98"/>
    </row>
    <row r="57" ht="22.5" customHeight="1" spans="1:3">
      <c r="A57" s="96" t="s">
        <v>152</v>
      </c>
      <c r="B57" s="84">
        <f>B5+B17+B45</f>
        <v>2890.55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6.3" outlineLevelCol="1"/>
  <cols>
    <col min="1" max="1" width="56.8770491803279" customWidth="1"/>
    <col min="2" max="2" width="60.3770491803279" customWidth="1"/>
  </cols>
  <sheetData>
    <row r="1" ht="23.25" customHeight="1" spans="1:1">
      <c r="A1" s="65" t="s">
        <v>153</v>
      </c>
    </row>
    <row r="2" ht="19.5" customHeight="1" spans="1:2">
      <c r="A2" s="77"/>
      <c r="B2" s="78"/>
    </row>
    <row r="3" ht="30" customHeight="1" spans="1:2">
      <c r="A3" s="79" t="s">
        <v>154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94</v>
      </c>
    </row>
    <row r="6" ht="38.25" customHeight="1" spans="1:2">
      <c r="A6" s="83" t="s">
        <v>155</v>
      </c>
      <c r="B6" s="84">
        <v>0</v>
      </c>
    </row>
    <row r="7" ht="38.25" customHeight="1" spans="1:2">
      <c r="A7" s="70" t="s">
        <v>156</v>
      </c>
      <c r="B7" s="84">
        <v>0</v>
      </c>
    </row>
    <row r="8" ht="38.25" customHeight="1" spans="1:2">
      <c r="A8" s="70" t="s">
        <v>157</v>
      </c>
      <c r="B8" s="84">
        <v>0</v>
      </c>
    </row>
    <row r="9" ht="38.25" customHeight="1" spans="1:2">
      <c r="A9" s="85" t="s">
        <v>158</v>
      </c>
      <c r="B9" s="84">
        <v>0</v>
      </c>
    </row>
    <row r="10" ht="38.25" customHeight="1" spans="1:2">
      <c r="A10" s="86" t="s">
        <v>159</v>
      </c>
      <c r="B10" s="84">
        <v>0</v>
      </c>
    </row>
    <row r="11" ht="38.25" customHeight="1" spans="1:2">
      <c r="A11" s="87" t="s">
        <v>160</v>
      </c>
      <c r="B11" s="84">
        <v>0</v>
      </c>
    </row>
    <row r="12" ht="91.5" customHeight="1" spans="1:2">
      <c r="A12" s="88" t="s">
        <v>161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704918032787" defaultRowHeight="10.85"/>
  <cols>
    <col min="1" max="1" width="18.1229508196721" style="63" customWidth="1"/>
    <col min="2" max="2" width="15.3770491803279" style="63" customWidth="1"/>
    <col min="3" max="11" width="9.87704918032787" style="63" customWidth="1"/>
    <col min="12" max="16384" width="6.87704918032787" style="63"/>
  </cols>
  <sheetData>
    <row r="1" ht="16.5" customHeight="1" spans="1:11">
      <c r="A1" s="47" t="s">
        <v>162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163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93</v>
      </c>
      <c r="D5" s="66"/>
      <c r="E5" s="66"/>
      <c r="F5" s="66" t="s">
        <v>94</v>
      </c>
      <c r="G5" s="66"/>
      <c r="H5" s="66"/>
      <c r="I5" s="66" t="s">
        <v>164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96</v>
      </c>
      <c r="D6" s="66" t="s">
        <v>84</v>
      </c>
      <c r="E6" s="66" t="s">
        <v>85</v>
      </c>
      <c r="F6" s="66" t="s">
        <v>96</v>
      </c>
      <c r="G6" s="66" t="s">
        <v>84</v>
      </c>
      <c r="H6" s="66" t="s">
        <v>85</v>
      </c>
      <c r="I6" s="66" t="s">
        <v>96</v>
      </c>
      <c r="J6" s="66" t="s">
        <v>84</v>
      </c>
      <c r="K6" s="66" t="s">
        <v>85</v>
      </c>
    </row>
    <row r="7" s="62" customFormat="1" ht="30" customHeight="1" spans="1:11">
      <c r="A7" s="67" t="s">
        <v>165</v>
      </c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 t="s">
        <v>166</v>
      </c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 t="s">
        <v>167</v>
      </c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 t="s">
        <v>168</v>
      </c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 t="s">
        <v>168</v>
      </c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 t="s">
        <v>168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 t="s">
        <v>168</v>
      </c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 t="s">
        <v>168</v>
      </c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 t="s">
        <v>168</v>
      </c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 t="s">
        <v>168</v>
      </c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81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6.3" outlineLevelCol="7"/>
  <cols>
    <col min="1" max="1" width="25.2540983606557" customWidth="1"/>
    <col min="2" max="7" width="11.7540983606557" customWidth="1"/>
    <col min="8" max="8" width="26.1229508196721" customWidth="1"/>
  </cols>
  <sheetData>
    <row r="1" ht="18.3" spans="1:6">
      <c r="A1" s="47" t="s">
        <v>169</v>
      </c>
      <c r="B1" s="48"/>
      <c r="C1" s="48"/>
      <c r="D1" s="48"/>
      <c r="E1" s="48"/>
      <c r="F1" s="48"/>
    </row>
    <row r="2" ht="23.05" spans="1:8">
      <c r="A2" s="49" t="s">
        <v>170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171</v>
      </c>
      <c r="B4" s="54" t="s">
        <v>172</v>
      </c>
      <c r="C4" s="55" t="s">
        <v>173</v>
      </c>
      <c r="D4" s="55"/>
      <c r="E4" s="56" t="s">
        <v>174</v>
      </c>
      <c r="F4" s="10" t="s">
        <v>175</v>
      </c>
      <c r="G4" s="56" t="s">
        <v>176</v>
      </c>
      <c r="H4" s="56" t="s">
        <v>177</v>
      </c>
    </row>
    <row r="5" ht="21" customHeight="1" spans="1:8">
      <c r="A5" s="53"/>
      <c r="B5" s="54"/>
      <c r="C5" s="10" t="s">
        <v>178</v>
      </c>
      <c r="D5" s="10" t="s">
        <v>179</v>
      </c>
      <c r="E5" s="56"/>
      <c r="F5" s="10"/>
      <c r="G5" s="56"/>
      <c r="H5" s="56"/>
    </row>
    <row r="6" ht="27.75" customHeight="1" spans="1:8">
      <c r="A6" s="57" t="s">
        <v>81</v>
      </c>
      <c r="B6" s="58"/>
      <c r="C6" s="58"/>
      <c r="D6" s="58"/>
      <c r="E6" s="59"/>
      <c r="F6" s="60"/>
      <c r="G6" s="60" t="s">
        <v>180</v>
      </c>
      <c r="H6" s="60" t="s">
        <v>180</v>
      </c>
    </row>
    <row r="7" ht="27.75" customHeight="1" spans="1:8">
      <c r="A7" s="61"/>
      <c r="B7" s="58"/>
      <c r="C7" s="58"/>
      <c r="D7" s="58"/>
      <c r="E7" s="59"/>
      <c r="F7" s="60"/>
      <c r="G7" s="60"/>
      <c r="H7" s="60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Gvyong</cp:lastModifiedBy>
  <dcterms:created xsi:type="dcterms:W3CDTF">1996-12-17T01:32:00Z</dcterms:created>
  <cp:lastPrinted>2019-03-08T08:00:00Z</cp:lastPrinted>
  <dcterms:modified xsi:type="dcterms:W3CDTF">2021-05-25T02:01:58Z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D62BEBA48FFB478B873923BF6361E1FE</vt:lpwstr>
  </property>
</Properties>
</file>