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935" firstSheet="6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<sst xmlns="http://schemas.openxmlformats.org/spreadsheetml/2006/main" count="210">
  <si>
    <t>表1</t>
  </si>
  <si>
    <t>孝义市高阳九年制学校2021年部门收支总表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</si>
  <si>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</si>
  <si>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</si>
  <si>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</si>
  <si>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</si>
  <si>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</si>
  <si>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</si>
  <si>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</si>
  <si>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</si>
  <si>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</si>
  <si>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</si>
  <si>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</si>
  <si>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</si>
  <si>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</si>
  <si>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</si>
  <si>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</si>
  <si>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</si>
  <si>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</si>
  <si>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</si>
  <si>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</si>
  <si>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</si>
  <si>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</si>
  <si>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</si>
  <si>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</si>
  <si>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</si>
  <si>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</si>
  <si>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</si>
  <si>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</si>
  <si>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</si>
  <si>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</si>
  <si>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</si>
  <si>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</si>
  <si>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</si>
  <si>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</si>
  <si>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</si>
  <si>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</si>
  <si>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</si>
  <si>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</si>
  <si>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孝义市高阳九年制学校2021年部门收入总表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</si>
  <si>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</si>
  <si>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</si>
  <si>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</si>
  <si>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</si>
  <si>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</si>
  <si>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</si>
  <si>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</si>
  <si>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</si>
  <si>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</si>
  <si>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</si>
  <si>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</si>
  <si>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03</t>
  </si>
  <si>
    <t>　　初中教育</t>
  </si>
  <si>
    <t>　　99</t>
  </si>
  <si>
    <t>　　其他普通教育支出</t>
  </si>
  <si>
    <t>　09</t>
  </si>
  <si>
    <t>　教育费附加安排的支出</t>
  </si>
  <si>
    <t>　　01</t>
  </si>
  <si>
    <t>　　农村中小学校舍建设</t>
  </si>
  <si>
    <t>　　其他教育费附加安排的支出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</si>
  <si>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</si>
  <si>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</si>
  <si>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</si>
  <si>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</si>
  <si>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</si>
  <si>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</si>
  <si>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</si>
  <si>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</si>
  <si>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</si>
  <si>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</si>
  <si>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</si>
  <si>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</si>
  <si>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</si>
  <si>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</si>
  <si>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</si>
  <si>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</si>
  <si>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</si>
  <si>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</si>
  <si>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住房公积金</t>
  </si>
  <si>
    <t>合计</t>
  </si>
  <si>
    <t>表3</t>
  </si>
  <si>
    <t>孝义市高阳九年制学校2021年部门支出总表</t>
  </si>
  <si>
    <t>基本支出</t>
  </si>
  <si>
    <t>项目支出</t>
  </si>
  <si>
    <t>表4</t>
  </si>
  <si>
    <t>孝义市高阳九年制学校2021年财政拨款收支总表</t>
  </si>
  <si>
    <t>小计</t>
  </si>
  <si>
    <t>政府性基金预算</t>
  </si>
  <si>
    <t>十五、资源勘探信息等支出</t>
  </si>
  <si>
    <t>表5</t>
  </si>
  <si>
    <t>孝义市高阳九年制学校2021年一般公共预算支出表</t>
  </si>
  <si>
    <t>2020年预算数</t>
  </si>
  <si>
    <t>2021年预算数</t>
  </si>
  <si>
    <t>2021年预算数比2020年预算数增减%</t>
  </si>
  <si>
    <t xml:space="preserve">  99</t>
  </si>
  <si>
    <t xml:space="preserve">  其他教育支出</t>
  </si>
  <si>
    <t xml:space="preserve">    99</t>
  </si>
  <si>
    <t xml:space="preserve">    其他教育支出</t>
  </si>
  <si>
    <t>表6</t>
  </si>
  <si>
    <t>孝义市高阳九年制学校2021年一般公共预算基本支出经济科目表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</si>
  <si>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</si>
  <si>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</si>
  <si>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</si>
  <si>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</si>
  <si>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</si>
  <si>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</si>
  <si>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</si>
  <si>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</si>
  <si>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</si>
  <si>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</si>
  <si>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</si>
  <si>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</si>
  <si>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</si>
  <si>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</si>
  <si>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</si>
  <si>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</si>
  <si>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</si>
  <si>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</si>
  <si>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</si>
  <si>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</si>
  <si>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</si>
  <si>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</si>
  <si>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</si>
  <si>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</si>
  <si>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</si>
  <si>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</si>
  <si>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</si>
  <si>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</si>
  <si>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</si>
  <si>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</si>
  <si>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</si>
  <si>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</si>
  <si>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</si>
  <si>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</si>
  <si>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</si>
  <si>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</si>
  <si>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</si>
  <si>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</si>
  <si>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</si>
  <si>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</si>
  <si>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</si>
  <si>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</si>
  <si>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</si>
  <si>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</si>
  <si>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</si>
  <si>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</si>
  <si>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</si>
  <si>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</si>
  <si>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</si>
  <si>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</si>
  <si>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</si>
  <si>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</si>
  <si>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</si>
  <si>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</si>
  <si>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</si>
  <si>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</si>
  <si>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孝义市高阳九年制学校2021年一般公共预算“三公”经费支出情况统计表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</si>
  <si>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</si>
  <si>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</si>
  <si>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</si>
  <si>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</si>
  <si>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</si>
  <si>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</si>
  <si>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</si>
  <si>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</si>
  <si>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孝义市高阳九年制学校2021年政府性基金预算支出表</t>
  </si>
  <si>
    <t>2021年预算比2020年预算数增减</t>
  </si>
  <si>
    <t>合      计</t>
  </si>
  <si>
    <t>表9</t>
  </si>
  <si>
    <t>孝义市高阳九年制学校2021年一般公共预算重点项目绩效目标表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</si>
  <si>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</si>
  <si>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</si>
  <si>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</si>
  <si>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</si>
  <si>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</si>
  <si>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</si>
  <si>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</si>
  <si>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</si>
  <si>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</si>
  <si>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</si>
  <si>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原白北关初中校园维修费</t>
  </si>
  <si>
    <t>农村中小学校舍建设</t>
  </si>
  <si>
    <t>维修费</t>
  </si>
  <si>
    <t>改善校园整体环境面貌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</si>
  <si>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</si>
  <si>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孝义市高阳九年制学校2021年政府采购预算表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</si>
  <si>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</si>
  <si>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</si>
  <si>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</si>
  <si>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</si>
  <si>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</si>
  <si>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</si>
  <si>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</si>
  <si>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</si>
  <si>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</si>
  <si>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</si>
  <si>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</si>
  <si>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</si>
  <si>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</si>
  <si>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</si>
  <si>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</si>
  <si>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学生课桌凳</t>
  </si>
  <si>
    <t>国标</t>
  </si>
  <si>
    <t>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</si>
  <si>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</si>
  <si>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孝义市高阳九年制学校2021年政府购买服务支出预算表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</si>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</sst>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* #,##0.0;* \-#,##0.0;*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_ "/>
    <numFmt numFmtId="179" formatCode="#\ ??/??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1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20" borderId="21" applyNumberFormat="0" applyAlignment="0" applyProtection="0">
      <alignment vertical="center"/>
    </xf>
    <xf numFmtId="0" fontId="30" fillId="20" borderId="16" applyNumberFormat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2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0" fillId="0" borderId="2" xfId="0" applyBorder="1" applyProtection="1"/>
    <xf numFmtId="4" fontId="11" fillId="0" borderId="13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4" fontId="11" fillId="0" borderId="2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17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13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vertical="center" wrapText="1"/>
    </xf>
    <xf numFmtId="0" fontId="10" fillId="0" borderId="14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 wrapText="1"/>
    </xf>
    <xf numFmtId="4" fontId="10" fillId="0" borderId="14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G32" sqref="G3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8"/>
      <c r="B4" s="108"/>
      <c r="C4" s="108"/>
      <c r="D4" s="108"/>
      <c r="E4" s="108"/>
      <c r="F4" s="108"/>
      <c r="G4" s="108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1" t="s">
        <v>6</v>
      </c>
      <c r="C6" s="124"/>
      <c r="D6" s="112"/>
      <c r="E6" s="116" t="s">
        <v>7</v>
      </c>
      <c r="F6" s="111" t="s">
        <v>6</v>
      </c>
      <c r="G6" s="124"/>
      <c r="H6" s="112"/>
    </row>
    <row r="7" ht="48.75" customHeight="1" spans="1:8">
      <c r="A7" s="114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99">
        <v>1100.4539</v>
      </c>
      <c r="C8" s="109">
        <v>1233.56</v>
      </c>
      <c r="D8" s="103">
        <f>(C8-B8)/B8*100</f>
        <v>12.0955634761256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103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125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125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125"/>
      <c r="E12" s="65" t="s">
        <v>19</v>
      </c>
      <c r="F12" s="99">
        <v>860.3215</v>
      </c>
      <c r="G12" s="109">
        <v>973.58</v>
      </c>
      <c r="H12" s="103">
        <f t="shared" ref="H12:H16" si="0">(G12-F12)/F12*100</f>
        <v>13.1646715791713</v>
      </c>
    </row>
    <row r="13" ht="24" customHeight="1" spans="1:8">
      <c r="A13" s="67"/>
      <c r="B13" s="67"/>
      <c r="C13" s="67"/>
      <c r="D13" s="125"/>
      <c r="E13" s="65" t="s">
        <v>20</v>
      </c>
      <c r="F13" s="99">
        <v>0</v>
      </c>
      <c r="G13" s="109"/>
      <c r="H13" s="103"/>
    </row>
    <row r="14" ht="24" customHeight="1" spans="1:8">
      <c r="A14" s="67"/>
      <c r="B14" s="67"/>
      <c r="C14" s="67"/>
      <c r="D14" s="125"/>
      <c r="E14" s="67" t="s">
        <v>21</v>
      </c>
      <c r="F14" s="99">
        <v>0</v>
      </c>
      <c r="G14" s="109"/>
      <c r="H14" s="103"/>
    </row>
    <row r="15" ht="24" customHeight="1" spans="1:8">
      <c r="A15" s="67"/>
      <c r="B15" s="67"/>
      <c r="C15" s="67"/>
      <c r="D15" s="125"/>
      <c r="E15" s="67" t="s">
        <v>22</v>
      </c>
      <c r="F15" s="99">
        <v>125.4086</v>
      </c>
      <c r="G15" s="109">
        <v>156.55</v>
      </c>
      <c r="H15" s="103">
        <f t="shared" si="0"/>
        <v>24.8319493240495</v>
      </c>
    </row>
    <row r="16" ht="24" customHeight="1" spans="1:8">
      <c r="A16" s="67"/>
      <c r="B16" s="67"/>
      <c r="C16" s="67"/>
      <c r="D16" s="125"/>
      <c r="E16" s="65" t="s">
        <v>23</v>
      </c>
      <c r="F16" s="99">
        <v>40.3084</v>
      </c>
      <c r="G16" s="109">
        <v>36.34</v>
      </c>
      <c r="H16" s="103">
        <f t="shared" si="0"/>
        <v>-9.84509432277142</v>
      </c>
    </row>
    <row r="17" ht="24" customHeight="1" spans="1:8">
      <c r="A17" s="67"/>
      <c r="B17" s="67"/>
      <c r="C17" s="67"/>
      <c r="D17" s="125"/>
      <c r="E17" s="65" t="s">
        <v>24</v>
      </c>
      <c r="F17" s="99">
        <v>0</v>
      </c>
      <c r="G17" s="109"/>
      <c r="H17" s="125"/>
    </row>
    <row r="18" ht="24" customHeight="1" spans="1:8">
      <c r="A18" s="67"/>
      <c r="B18" s="67"/>
      <c r="C18" s="67"/>
      <c r="D18" s="125"/>
      <c r="E18" s="67" t="s">
        <v>25</v>
      </c>
      <c r="F18" s="99">
        <v>0</v>
      </c>
      <c r="G18" s="109"/>
      <c r="H18" s="125"/>
    </row>
    <row r="19" ht="24" customHeight="1" spans="1:8">
      <c r="A19" s="67"/>
      <c r="B19" s="67"/>
      <c r="C19" s="67"/>
      <c r="D19" s="125"/>
      <c r="E19" s="67" t="s">
        <v>26</v>
      </c>
      <c r="F19" s="99">
        <v>0</v>
      </c>
      <c r="G19" s="109"/>
      <c r="H19" s="125"/>
    </row>
    <row r="20" ht="24" customHeight="1" spans="1:8">
      <c r="A20" s="67"/>
      <c r="B20" s="67"/>
      <c r="C20" s="67"/>
      <c r="D20" s="125"/>
      <c r="E20" s="67" t="s">
        <v>27</v>
      </c>
      <c r="F20" s="99">
        <v>0</v>
      </c>
      <c r="G20" s="109"/>
      <c r="H20" s="125"/>
    </row>
    <row r="21" ht="24" customHeight="1" spans="1:8">
      <c r="A21" s="67"/>
      <c r="B21" s="67"/>
      <c r="C21" s="67"/>
      <c r="D21" s="125"/>
      <c r="E21" s="67" t="s">
        <v>28</v>
      </c>
      <c r="F21" s="99">
        <v>0</v>
      </c>
      <c r="G21" s="109"/>
      <c r="H21" s="125"/>
    </row>
    <row r="22" ht="24" customHeight="1" spans="1:8">
      <c r="A22" s="67"/>
      <c r="B22" s="67"/>
      <c r="C22" s="67"/>
      <c r="D22" s="125"/>
      <c r="E22" s="67" t="s">
        <v>29</v>
      </c>
      <c r="F22" s="99">
        <v>0</v>
      </c>
      <c r="G22" s="109"/>
      <c r="H22" s="125"/>
    </row>
    <row r="23" ht="24" customHeight="1" spans="1:8">
      <c r="A23" s="67"/>
      <c r="B23" s="67"/>
      <c r="C23" s="67"/>
      <c r="D23" s="125"/>
      <c r="E23" s="67" t="s">
        <v>30</v>
      </c>
      <c r="F23" s="99">
        <v>0</v>
      </c>
      <c r="G23" s="109"/>
      <c r="H23" s="125"/>
    </row>
    <row r="24" ht="24" customHeight="1" spans="1:8">
      <c r="A24" s="67"/>
      <c r="B24" s="67"/>
      <c r="C24" s="67"/>
      <c r="D24" s="125"/>
      <c r="E24" s="67" t="s">
        <v>31</v>
      </c>
      <c r="F24" s="99">
        <v>0</v>
      </c>
      <c r="G24" s="109"/>
      <c r="H24" s="125"/>
    </row>
    <row r="25" ht="24" customHeight="1" spans="1:8">
      <c r="A25" s="67"/>
      <c r="B25" s="67"/>
      <c r="C25" s="67"/>
      <c r="D25" s="125"/>
      <c r="E25" s="67" t="s">
        <v>32</v>
      </c>
      <c r="F25" s="99">
        <v>74.4154</v>
      </c>
      <c r="G25" s="109">
        <v>67.09</v>
      </c>
      <c r="H25" s="103">
        <f>(G25-F25)/F25*100</f>
        <v>-9.84393015424227</v>
      </c>
    </row>
    <row r="26" ht="24" customHeight="1" spans="1:8">
      <c r="A26" s="67"/>
      <c r="B26" s="67"/>
      <c r="C26" s="67"/>
      <c r="D26" s="125"/>
      <c r="E26" s="67" t="s">
        <v>33</v>
      </c>
      <c r="F26" s="67"/>
      <c r="G26" s="109"/>
      <c r="H26" s="125"/>
    </row>
    <row r="27" ht="24" customHeight="1" spans="1:8">
      <c r="A27" s="67"/>
      <c r="B27" s="67"/>
      <c r="C27" s="67"/>
      <c r="D27" s="125"/>
      <c r="E27" s="67" t="s">
        <v>34</v>
      </c>
      <c r="F27" s="67"/>
      <c r="G27" s="109"/>
      <c r="H27" s="125"/>
    </row>
    <row r="28" ht="24" customHeight="1" spans="1:8">
      <c r="A28" s="67"/>
      <c r="B28" s="67"/>
      <c r="C28" s="67"/>
      <c r="D28" s="125"/>
      <c r="E28" s="67" t="s">
        <v>35</v>
      </c>
      <c r="F28" s="91"/>
      <c r="G28" s="91"/>
      <c r="H28" s="125"/>
    </row>
    <row r="29" ht="24" customHeight="1" spans="1:8">
      <c r="A29" s="63" t="s">
        <v>36</v>
      </c>
      <c r="B29" s="63">
        <f>SUM(B8:B28)</f>
        <v>1100.4539</v>
      </c>
      <c r="C29" s="63">
        <f>SUM(C8:C28)</f>
        <v>1233.56</v>
      </c>
      <c r="D29" s="103">
        <f>SUM(D8:D28)</f>
        <v>12.0955634761256</v>
      </c>
      <c r="E29" s="63" t="s">
        <v>37</v>
      </c>
      <c r="F29" s="63">
        <f>SUM(F12:F28)</f>
        <v>1100.4539</v>
      </c>
      <c r="G29" s="63">
        <f>SUM(G12:G28)</f>
        <v>1233.56</v>
      </c>
      <c r="H29" s="103">
        <f>(G29-F29)/F29*100</f>
        <v>12.0955634761256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6" sqref="E16:G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0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1"/>
      <c r="K5" s="41"/>
      <c r="L5" s="23" t="s">
        <v>193</v>
      </c>
      <c r="M5" s="23" t="s">
        <v>194</v>
      </c>
      <c r="N5" s="42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3"/>
    </row>
    <row r="7" ht="24" customHeight="1" spans="1:14">
      <c r="A7" s="32" t="s">
        <v>201</v>
      </c>
      <c r="B7" s="33" t="s">
        <v>202</v>
      </c>
      <c r="C7" s="33" t="s">
        <v>203</v>
      </c>
      <c r="D7" s="33">
        <v>150</v>
      </c>
      <c r="E7" s="33">
        <v>2.25</v>
      </c>
      <c r="F7" s="33">
        <v>2.25</v>
      </c>
      <c r="G7" s="33">
        <v>2.25</v>
      </c>
      <c r="H7" s="33"/>
      <c r="I7" s="33"/>
      <c r="J7" s="33"/>
      <c r="K7" s="33"/>
      <c r="L7" s="33"/>
      <c r="M7" s="33"/>
      <c r="N7" s="33" t="s">
        <v>9</v>
      </c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167</v>
      </c>
      <c r="B16" s="38"/>
      <c r="C16" s="38"/>
      <c r="D16" s="18"/>
      <c r="E16" s="33">
        <v>2.25</v>
      </c>
      <c r="F16" s="33">
        <v>2.25</v>
      </c>
      <c r="G16" s="33">
        <v>2.25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206</v>
      </c>
      <c r="B4" s="7" t="s">
        <v>207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192</v>
      </c>
      <c r="D5" s="11" t="s">
        <v>208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D16" sqref="D16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17" customHeight="1" spans="1:7">
      <c r="A6" s="115" t="s">
        <v>47</v>
      </c>
      <c r="B6" s="119" t="s">
        <v>48</v>
      </c>
      <c r="C6" s="109">
        <v>973.58</v>
      </c>
      <c r="D6" s="109">
        <v>973.58</v>
      </c>
      <c r="E6" s="72"/>
      <c r="F6" s="72"/>
      <c r="G6" s="72"/>
    </row>
    <row r="7" s="59" customFormat="1" ht="17" customHeight="1" spans="1:7">
      <c r="A7" s="115" t="s">
        <v>49</v>
      </c>
      <c r="B7" s="119" t="s">
        <v>50</v>
      </c>
      <c r="C7" s="109">
        <v>752.28</v>
      </c>
      <c r="D7" s="109">
        <v>752.28</v>
      </c>
      <c r="E7" s="72"/>
      <c r="F7" s="72"/>
      <c r="G7" s="72"/>
    </row>
    <row r="8" s="59" customFormat="1" ht="17" customHeight="1" spans="1:7">
      <c r="A8" s="115" t="s">
        <v>51</v>
      </c>
      <c r="B8" s="119" t="s">
        <v>52</v>
      </c>
      <c r="C8" s="109">
        <v>745.44</v>
      </c>
      <c r="D8" s="109">
        <v>745.44</v>
      </c>
      <c r="E8" s="72"/>
      <c r="F8" s="72"/>
      <c r="G8" s="72"/>
    </row>
    <row r="9" s="59" customFormat="1" ht="17" customHeight="1" spans="1:7">
      <c r="A9" s="115" t="s">
        <v>53</v>
      </c>
      <c r="B9" s="119" t="s">
        <v>54</v>
      </c>
      <c r="C9" s="109">
        <v>6.84</v>
      </c>
      <c r="D9" s="109">
        <v>6.84</v>
      </c>
      <c r="E9" s="72"/>
      <c r="F9" s="72"/>
      <c r="G9" s="72"/>
    </row>
    <row r="10" s="59" customFormat="1" ht="17" customHeight="1" spans="1:7">
      <c r="A10" s="115" t="s">
        <v>55</v>
      </c>
      <c r="B10" s="119" t="s">
        <v>56</v>
      </c>
      <c r="C10" s="109">
        <v>221.3</v>
      </c>
      <c r="D10" s="109">
        <v>221.3</v>
      </c>
      <c r="E10" s="72"/>
      <c r="F10" s="72"/>
      <c r="G10" s="72"/>
    </row>
    <row r="11" customFormat="1" ht="17" customHeight="1" spans="1:7">
      <c r="A11" s="115" t="s">
        <v>57</v>
      </c>
      <c r="B11" s="119" t="s">
        <v>58</v>
      </c>
      <c r="C11" s="109">
        <v>200</v>
      </c>
      <c r="D11" s="109">
        <v>200</v>
      </c>
      <c r="E11" s="73"/>
      <c r="F11" s="73"/>
      <c r="G11" s="73"/>
    </row>
    <row r="12" customFormat="1" ht="17" customHeight="1" spans="1:7">
      <c r="A12" s="115" t="s">
        <v>53</v>
      </c>
      <c r="B12" s="119" t="s">
        <v>59</v>
      </c>
      <c r="C12" s="109">
        <v>21.3</v>
      </c>
      <c r="D12" s="109">
        <v>21.3</v>
      </c>
      <c r="E12" s="67"/>
      <c r="F12" s="67"/>
      <c r="G12" s="67"/>
    </row>
    <row r="13" customFormat="1" ht="17" customHeight="1" spans="1:7">
      <c r="A13" s="115" t="s">
        <v>60</v>
      </c>
      <c r="B13" s="119" t="s">
        <v>61</v>
      </c>
      <c r="C13" s="109">
        <v>156.55</v>
      </c>
      <c r="D13" s="109">
        <v>156.55</v>
      </c>
      <c r="E13" s="67"/>
      <c r="F13" s="67"/>
      <c r="G13" s="67"/>
    </row>
    <row r="14" customFormat="1" ht="17" customHeight="1" spans="1:7">
      <c r="A14" s="115" t="s">
        <v>62</v>
      </c>
      <c r="B14" s="119" t="s">
        <v>63</v>
      </c>
      <c r="C14" s="109">
        <v>156.55</v>
      </c>
      <c r="D14" s="109">
        <v>156.55</v>
      </c>
      <c r="E14" s="67"/>
      <c r="F14" s="67"/>
      <c r="G14" s="67"/>
    </row>
    <row r="15" customFormat="1" ht="17" customHeight="1" spans="1:7">
      <c r="A15" s="115" t="s">
        <v>64</v>
      </c>
      <c r="B15" s="119" t="s">
        <v>65</v>
      </c>
      <c r="C15" s="109">
        <v>7.43</v>
      </c>
      <c r="D15" s="109">
        <v>7.43</v>
      </c>
      <c r="E15" s="67"/>
      <c r="F15" s="67"/>
      <c r="G15" s="67"/>
    </row>
    <row r="16" ht="17" customHeight="1" spans="1:7">
      <c r="A16" s="115" t="s">
        <v>66</v>
      </c>
      <c r="B16" s="119" t="s">
        <v>67</v>
      </c>
      <c r="C16" s="109">
        <v>89.45</v>
      </c>
      <c r="D16" s="109">
        <v>89.45</v>
      </c>
      <c r="E16" s="67"/>
      <c r="F16" s="67"/>
      <c r="G16" s="67"/>
    </row>
    <row r="17" ht="17" customHeight="1" spans="1:7">
      <c r="A17" s="120" t="s">
        <v>68</v>
      </c>
      <c r="B17" s="121" t="s">
        <v>69</v>
      </c>
      <c r="C17" s="122">
        <v>59.67</v>
      </c>
      <c r="D17" s="122">
        <v>59.67</v>
      </c>
      <c r="E17" s="81"/>
      <c r="F17" s="81"/>
      <c r="G17" s="81"/>
    </row>
    <row r="18" ht="17" customHeight="1" spans="1:7">
      <c r="A18" s="93" t="s">
        <v>70</v>
      </c>
      <c r="B18" s="123" t="s">
        <v>71</v>
      </c>
      <c r="C18" s="92">
        <v>36.34</v>
      </c>
      <c r="D18" s="92">
        <v>36.34</v>
      </c>
      <c r="E18" s="67"/>
      <c r="F18" s="67"/>
      <c r="G18" s="67"/>
    </row>
    <row r="19" ht="17" customHeight="1" spans="1:7">
      <c r="A19" s="93" t="s">
        <v>72</v>
      </c>
      <c r="B19" s="123" t="s">
        <v>73</v>
      </c>
      <c r="C19" s="92">
        <v>36.34</v>
      </c>
      <c r="D19" s="92">
        <v>36.34</v>
      </c>
      <c r="E19" s="101"/>
      <c r="F19" s="101"/>
      <c r="G19" s="101"/>
    </row>
    <row r="20" ht="17" customHeight="1" spans="1:7">
      <c r="A20" s="93" t="s">
        <v>64</v>
      </c>
      <c r="B20" s="123" t="s">
        <v>74</v>
      </c>
      <c r="C20" s="92">
        <v>36.34</v>
      </c>
      <c r="D20" s="92">
        <v>36.34</v>
      </c>
      <c r="E20" s="101"/>
      <c r="F20" s="101"/>
      <c r="G20" s="101"/>
    </row>
    <row r="21" ht="17" customHeight="1" spans="1:7">
      <c r="A21" s="93" t="s">
        <v>75</v>
      </c>
      <c r="B21" s="123" t="s">
        <v>76</v>
      </c>
      <c r="C21" s="92">
        <v>67.09</v>
      </c>
      <c r="D21" s="92">
        <v>67.09</v>
      </c>
      <c r="E21" s="101"/>
      <c r="F21" s="101"/>
      <c r="G21" s="101"/>
    </row>
    <row r="22" ht="17" customHeight="1" spans="1:7">
      <c r="A22" s="93" t="s">
        <v>49</v>
      </c>
      <c r="B22" s="123" t="s">
        <v>77</v>
      </c>
      <c r="C22" s="92">
        <v>67.09</v>
      </c>
      <c r="D22" s="92">
        <v>67.09</v>
      </c>
      <c r="E22" s="101"/>
      <c r="F22" s="101"/>
      <c r="G22" s="101"/>
    </row>
    <row r="23" ht="17" customHeight="1" spans="1:7">
      <c r="A23" s="93" t="s">
        <v>57</v>
      </c>
      <c r="B23" s="123" t="s">
        <v>78</v>
      </c>
      <c r="C23" s="92">
        <v>67.09</v>
      </c>
      <c r="D23" s="92">
        <v>67.09</v>
      </c>
      <c r="E23" s="101"/>
      <c r="F23" s="101"/>
      <c r="G23" s="101"/>
    </row>
    <row r="24" ht="17" customHeight="1" spans="1:7">
      <c r="A24" s="101"/>
      <c r="B24" s="123" t="s">
        <v>79</v>
      </c>
      <c r="C24" s="92">
        <v>1233.56</v>
      </c>
      <c r="D24" s="92">
        <v>1233.56</v>
      </c>
      <c r="E24" s="101"/>
      <c r="F24" s="101"/>
      <c r="G24" s="10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0" workbookViewId="0">
      <selection activeCell="E33" sqref="E3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3" width="24.125" style="60" customWidth="1"/>
    <col min="4" max="4" width="22.125" style="60" customWidth="1"/>
    <col min="5" max="5" width="24.125" style="60" customWidth="1"/>
    <col min="6" max="16384" width="6.875" style="60"/>
  </cols>
  <sheetData>
    <row r="1" ht="16.5" customHeight="1" spans="1:5">
      <c r="A1" s="44" t="s">
        <v>80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82</v>
      </c>
      <c r="E5" s="113" t="s">
        <v>83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18" customHeight="1" spans="1:5">
      <c r="A7" s="115" t="s">
        <v>47</v>
      </c>
      <c r="B7" s="115" t="s">
        <v>48</v>
      </c>
      <c r="C7" s="109">
        <v>973.58</v>
      </c>
      <c r="D7" s="109">
        <f>D8+D11</f>
        <v>773.58</v>
      </c>
      <c r="E7" s="109">
        <v>200</v>
      </c>
    </row>
    <row r="8" s="59" customFormat="1" ht="18" customHeight="1" spans="1:5">
      <c r="A8" s="115" t="s">
        <v>49</v>
      </c>
      <c r="B8" s="115" t="s">
        <v>50</v>
      </c>
      <c r="C8" s="109">
        <v>752.28</v>
      </c>
      <c r="D8" s="109">
        <v>752.28</v>
      </c>
      <c r="E8" s="109"/>
    </row>
    <row r="9" s="59" customFormat="1" ht="18" customHeight="1" spans="1:5">
      <c r="A9" s="115" t="s">
        <v>51</v>
      </c>
      <c r="B9" s="115" t="s">
        <v>52</v>
      </c>
      <c r="C9" s="109">
        <v>745.44</v>
      </c>
      <c r="D9" s="109">
        <v>745.44</v>
      </c>
      <c r="E9" s="109"/>
    </row>
    <row r="10" customFormat="1" ht="18" customHeight="1" spans="1:5">
      <c r="A10" s="115" t="s">
        <v>53</v>
      </c>
      <c r="B10" s="115" t="s">
        <v>54</v>
      </c>
      <c r="C10" s="109">
        <v>6.84</v>
      </c>
      <c r="D10" s="109">
        <v>6.84</v>
      </c>
      <c r="E10" s="109"/>
    </row>
    <row r="11" customFormat="1" ht="18" customHeight="1" spans="1:5">
      <c r="A11" s="115" t="s">
        <v>55</v>
      </c>
      <c r="B11" s="115" t="s">
        <v>56</v>
      </c>
      <c r="C11" s="109">
        <v>221.3</v>
      </c>
      <c r="D11" s="109">
        <v>21.3</v>
      </c>
      <c r="E11" s="109">
        <v>200</v>
      </c>
    </row>
    <row r="12" customFormat="1" ht="18" customHeight="1" spans="1:5">
      <c r="A12" s="115" t="s">
        <v>57</v>
      </c>
      <c r="B12" s="115" t="s">
        <v>58</v>
      </c>
      <c r="C12" s="109">
        <v>200</v>
      </c>
      <c r="D12" s="109"/>
      <c r="E12" s="109">
        <v>200</v>
      </c>
    </row>
    <row r="13" ht="18" customHeight="1" spans="1:5">
      <c r="A13" s="115" t="s">
        <v>53</v>
      </c>
      <c r="B13" s="115" t="s">
        <v>59</v>
      </c>
      <c r="C13" s="109">
        <v>21.3</v>
      </c>
      <c r="D13" s="109">
        <v>21.3</v>
      </c>
      <c r="E13" s="109"/>
    </row>
    <row r="14" ht="18" customHeight="1" spans="1:5">
      <c r="A14" s="115" t="s">
        <v>60</v>
      </c>
      <c r="B14" s="115" t="s">
        <v>61</v>
      </c>
      <c r="C14" s="109">
        <v>156.55</v>
      </c>
      <c r="D14" s="109">
        <v>156.55</v>
      </c>
      <c r="E14" s="109"/>
    </row>
    <row r="15" ht="18" customHeight="1" spans="1:5">
      <c r="A15" s="115" t="s">
        <v>62</v>
      </c>
      <c r="B15" s="115" t="s">
        <v>63</v>
      </c>
      <c r="C15" s="109">
        <v>156.55</v>
      </c>
      <c r="D15" s="109">
        <v>156.55</v>
      </c>
      <c r="E15" s="109"/>
    </row>
    <row r="16" ht="18" customHeight="1" spans="1:5">
      <c r="A16" s="115" t="s">
        <v>64</v>
      </c>
      <c r="B16" s="115" t="s">
        <v>65</v>
      </c>
      <c r="C16" s="109">
        <v>7.43</v>
      </c>
      <c r="D16" s="109">
        <v>7.43</v>
      </c>
      <c r="E16" s="109"/>
    </row>
    <row r="17" ht="18" customHeight="1" spans="1:5">
      <c r="A17" s="115" t="s">
        <v>66</v>
      </c>
      <c r="B17" s="115" t="s">
        <v>67</v>
      </c>
      <c r="C17" s="109">
        <v>89.45</v>
      </c>
      <c r="D17" s="109">
        <v>89.45</v>
      </c>
      <c r="E17" s="109"/>
    </row>
    <row r="18" ht="18" customHeight="1" spans="1:5">
      <c r="A18" s="115" t="s">
        <v>68</v>
      </c>
      <c r="B18" s="115" t="s">
        <v>69</v>
      </c>
      <c r="C18" s="109">
        <v>59.67</v>
      </c>
      <c r="D18" s="109">
        <v>59.67</v>
      </c>
      <c r="E18" s="109"/>
    </row>
    <row r="19" ht="18" customHeight="1" spans="1:5">
      <c r="A19" s="115" t="s">
        <v>70</v>
      </c>
      <c r="B19" s="115" t="s">
        <v>71</v>
      </c>
      <c r="C19" s="109">
        <v>36.34</v>
      </c>
      <c r="D19" s="109">
        <v>36.34</v>
      </c>
      <c r="E19" s="109"/>
    </row>
    <row r="20" ht="18" customHeight="1" spans="1:5">
      <c r="A20" s="115" t="s">
        <v>72</v>
      </c>
      <c r="B20" s="115" t="s">
        <v>73</v>
      </c>
      <c r="C20" s="109">
        <v>36.34</v>
      </c>
      <c r="D20" s="109">
        <v>36.34</v>
      </c>
      <c r="E20" s="109"/>
    </row>
    <row r="21" ht="18" customHeight="1" spans="1:5">
      <c r="A21" s="115" t="s">
        <v>64</v>
      </c>
      <c r="B21" s="115" t="s">
        <v>74</v>
      </c>
      <c r="C21" s="109">
        <v>36.34</v>
      </c>
      <c r="D21" s="109">
        <v>36.34</v>
      </c>
      <c r="E21" s="109"/>
    </row>
    <row r="22" ht="18" customHeight="1" spans="1:5">
      <c r="A22" s="115" t="s">
        <v>75</v>
      </c>
      <c r="B22" s="115" t="s">
        <v>76</v>
      </c>
      <c r="C22" s="109">
        <v>67.09</v>
      </c>
      <c r="D22" s="109">
        <v>67.09</v>
      </c>
      <c r="E22" s="109"/>
    </row>
    <row r="23" ht="18" customHeight="1" spans="1:5">
      <c r="A23" s="115" t="s">
        <v>49</v>
      </c>
      <c r="B23" s="115" t="s">
        <v>77</v>
      </c>
      <c r="C23" s="109">
        <v>67.09</v>
      </c>
      <c r="D23" s="109">
        <v>67.09</v>
      </c>
      <c r="E23" s="109"/>
    </row>
    <row r="24" ht="18" customHeight="1" spans="1:5">
      <c r="A24" s="115" t="s">
        <v>57</v>
      </c>
      <c r="B24" s="115" t="s">
        <v>78</v>
      </c>
      <c r="C24" s="109">
        <v>67.09</v>
      </c>
      <c r="D24" s="109">
        <v>67.09</v>
      </c>
      <c r="E24" s="109"/>
    </row>
    <row r="25" s="59" customFormat="1" ht="18" customHeight="1" spans="1:5">
      <c r="A25" s="115"/>
      <c r="B25" s="115" t="s">
        <v>79</v>
      </c>
      <c r="C25" s="109">
        <v>1233.56</v>
      </c>
      <c r="D25" s="109">
        <v>1033.56</v>
      </c>
      <c r="E25" s="109">
        <v>200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66805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25" sqref="E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6" t="s">
        <v>85</v>
      </c>
      <c r="B3" s="76"/>
      <c r="C3" s="76"/>
      <c r="D3" s="76"/>
      <c r="E3" s="76"/>
      <c r="F3" s="76"/>
    </row>
    <row r="4" ht="14.25" customHeight="1" spans="1:6">
      <c r="A4" s="108"/>
      <c r="B4" s="108"/>
      <c r="C4" s="108"/>
      <c r="D4" s="108"/>
      <c r="E4" s="108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41</v>
      </c>
      <c r="F7" s="63" t="s">
        <v>87</v>
      </c>
    </row>
    <row r="8" ht="28.5" customHeight="1" spans="1:6">
      <c r="A8" s="67" t="s">
        <v>11</v>
      </c>
      <c r="B8" s="109">
        <v>1233.56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109">
        <f>SUM(E12:F12)</f>
        <v>973.58</v>
      </c>
      <c r="E12" s="109">
        <v>973.58</v>
      </c>
      <c r="F12" s="72"/>
    </row>
    <row r="13" ht="28.5" customHeight="1" spans="1:6">
      <c r="A13" s="67"/>
      <c r="B13" s="67"/>
      <c r="C13" s="65" t="s">
        <v>20</v>
      </c>
      <c r="D13" s="109"/>
      <c r="E13" s="109"/>
      <c r="F13" s="72"/>
    </row>
    <row r="14" ht="28.5" customHeight="1" spans="1:6">
      <c r="A14" s="67"/>
      <c r="B14" s="67"/>
      <c r="C14" s="67" t="s">
        <v>21</v>
      </c>
      <c r="D14" s="109"/>
      <c r="E14" s="109"/>
      <c r="F14" s="67"/>
    </row>
    <row r="15" ht="28.5" customHeight="1" spans="1:6">
      <c r="A15" s="67"/>
      <c r="B15" s="67"/>
      <c r="C15" s="67" t="s">
        <v>22</v>
      </c>
      <c r="D15" s="109">
        <f>SUM(E15:F15)</f>
        <v>156.55</v>
      </c>
      <c r="E15" s="109">
        <v>156.55</v>
      </c>
      <c r="F15" s="67"/>
    </row>
    <row r="16" ht="28.5" customHeight="1" spans="1:6">
      <c r="A16" s="67"/>
      <c r="B16" s="67"/>
      <c r="C16" s="65" t="s">
        <v>23</v>
      </c>
      <c r="D16" s="109">
        <f>SUM(E16:F16)</f>
        <v>36.34</v>
      </c>
      <c r="E16" s="109">
        <v>36.34</v>
      </c>
      <c r="F16" s="67"/>
    </row>
    <row r="17" ht="28.5" customHeight="1" spans="1:6">
      <c r="A17" s="67"/>
      <c r="B17" s="67"/>
      <c r="C17" s="65" t="s">
        <v>24</v>
      </c>
      <c r="D17" s="109"/>
      <c r="E17" s="109"/>
      <c r="F17" s="67"/>
    </row>
    <row r="18" ht="28.5" customHeight="1" spans="1:6">
      <c r="A18" s="67"/>
      <c r="B18" s="67"/>
      <c r="C18" s="67" t="s">
        <v>25</v>
      </c>
      <c r="D18" s="109"/>
      <c r="E18" s="109"/>
      <c r="F18" s="67"/>
    </row>
    <row r="19" ht="28.5" customHeight="1" spans="1:6">
      <c r="A19" s="67"/>
      <c r="B19" s="67"/>
      <c r="C19" s="67" t="s">
        <v>26</v>
      </c>
      <c r="D19" s="109"/>
      <c r="E19" s="109"/>
      <c r="F19" s="67"/>
    </row>
    <row r="20" ht="28.5" customHeight="1" spans="1:6">
      <c r="A20" s="67"/>
      <c r="B20" s="67"/>
      <c r="C20" s="67" t="s">
        <v>27</v>
      </c>
      <c r="D20" s="109"/>
      <c r="E20" s="109"/>
      <c r="F20" s="67"/>
    </row>
    <row r="21" ht="28.5" customHeight="1" spans="1:6">
      <c r="A21" s="67"/>
      <c r="B21" s="67"/>
      <c r="C21" s="67" t="s">
        <v>88</v>
      </c>
      <c r="D21" s="109"/>
      <c r="E21" s="109"/>
      <c r="F21" s="67"/>
    </row>
    <row r="22" ht="28.5" customHeight="1" spans="1:6">
      <c r="A22" s="67"/>
      <c r="B22" s="67"/>
      <c r="C22" s="67" t="s">
        <v>29</v>
      </c>
      <c r="D22" s="109"/>
      <c r="E22" s="109"/>
      <c r="F22" s="67"/>
    </row>
    <row r="23" ht="28.5" customHeight="1" spans="1:6">
      <c r="A23" s="67"/>
      <c r="B23" s="67"/>
      <c r="C23" s="67" t="s">
        <v>30</v>
      </c>
      <c r="D23" s="109"/>
      <c r="E23" s="109"/>
      <c r="F23" s="67"/>
    </row>
    <row r="24" ht="28.5" customHeight="1" spans="1:6">
      <c r="A24" s="67"/>
      <c r="B24" s="67"/>
      <c r="C24" s="67" t="s">
        <v>31</v>
      </c>
      <c r="D24" s="109"/>
      <c r="E24" s="109"/>
      <c r="F24" s="67"/>
    </row>
    <row r="25" ht="28.5" customHeight="1" spans="1:6">
      <c r="A25" s="67"/>
      <c r="B25" s="67"/>
      <c r="C25" s="67" t="s">
        <v>32</v>
      </c>
      <c r="D25" s="109">
        <f>SUM(E25:F25)</f>
        <v>67.09</v>
      </c>
      <c r="E25" s="109">
        <v>67.09</v>
      </c>
      <c r="F25" s="67"/>
    </row>
    <row r="26" ht="28.5" customHeight="1" spans="1:6">
      <c r="A26" s="67"/>
      <c r="B26" s="67"/>
      <c r="C26" s="67" t="s">
        <v>33</v>
      </c>
      <c r="D26" s="109"/>
      <c r="E26" s="109"/>
      <c r="F26" s="67"/>
    </row>
    <row r="27" ht="28.5" customHeight="1" spans="1:6">
      <c r="A27" s="67"/>
      <c r="B27" s="67"/>
      <c r="C27" s="67" t="s">
        <v>34</v>
      </c>
      <c r="D27" s="109"/>
      <c r="E27" s="109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f>SUM(B8:B28)</f>
        <v>1233.56</v>
      </c>
      <c r="C29" s="63" t="s">
        <v>37</v>
      </c>
      <c r="D29" s="63">
        <f>SUM(D8:D28)</f>
        <v>1233.56</v>
      </c>
      <c r="E29" s="63">
        <f>SUM(E8:E28)</f>
        <v>1233.56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B10" workbookViewId="0">
      <selection activeCell="M15" sqref="M15"/>
    </sheetView>
  </sheetViews>
  <sheetFormatPr defaultColWidth="6.875" defaultRowHeight="11.25"/>
  <cols>
    <col min="1" max="1" width="7.9" style="60" customWidth="1"/>
    <col min="2" max="2" width="31.625" style="60" customWidth="1"/>
    <col min="3" max="7" width="10" style="60" customWidth="1"/>
    <col min="8" max="8" width="7.04166666666667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93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79</v>
      </c>
      <c r="D6" s="63" t="s">
        <v>82</v>
      </c>
      <c r="E6" s="63" t="s">
        <v>83</v>
      </c>
      <c r="F6" s="63" t="s">
        <v>79</v>
      </c>
      <c r="G6" s="63" t="s">
        <v>82</v>
      </c>
      <c r="H6" s="63" t="s">
        <v>83</v>
      </c>
      <c r="I6" s="63" t="s">
        <v>79</v>
      </c>
      <c r="J6" s="63" t="s">
        <v>82</v>
      </c>
      <c r="K6" s="63" t="s">
        <v>83</v>
      </c>
    </row>
    <row r="7" s="59" customFormat="1" ht="21" customHeight="1" spans="1:11">
      <c r="A7" s="98" t="s">
        <v>47</v>
      </c>
      <c r="B7" s="98" t="s">
        <v>48</v>
      </c>
      <c r="C7" s="99">
        <v>860.3215</v>
      </c>
      <c r="D7" s="99">
        <v>807.5185</v>
      </c>
      <c r="E7" s="99">
        <v>52.803</v>
      </c>
      <c r="F7" s="100">
        <v>973.58</v>
      </c>
      <c r="G7" s="100">
        <v>773.58</v>
      </c>
      <c r="H7" s="100">
        <v>200</v>
      </c>
      <c r="I7" s="103">
        <f>(F7-C7)/C7*100</f>
        <v>13.1646715791713</v>
      </c>
      <c r="J7" s="103">
        <f>(G7-D7)/D7*100</f>
        <v>-4.20281392934032</v>
      </c>
      <c r="K7" s="103">
        <f>(H7-E7)/E7*100</f>
        <v>278.766357972085</v>
      </c>
    </row>
    <row r="8" s="59" customFormat="1" ht="21" customHeight="1" spans="1:11">
      <c r="A8" s="98" t="s">
        <v>49</v>
      </c>
      <c r="B8" s="98" t="s">
        <v>50</v>
      </c>
      <c r="C8" s="99">
        <v>845.4715</v>
      </c>
      <c r="D8" s="99">
        <v>806.4685</v>
      </c>
      <c r="E8" s="99">
        <v>39.003</v>
      </c>
      <c r="F8" s="100">
        <v>752.28</v>
      </c>
      <c r="G8" s="100">
        <v>752.28</v>
      </c>
      <c r="H8" s="100"/>
      <c r="I8" s="103">
        <f t="shared" ref="I8:I27" si="0">(F8-C8)/C8*100</f>
        <v>-11.0224294964407</v>
      </c>
      <c r="J8" s="103">
        <f t="shared" ref="J8:J27" si="1">(G8-D8)/D8*100</f>
        <v>-6.71923329925471</v>
      </c>
      <c r="K8" s="103">
        <f>(H8-E8)/E8*100</f>
        <v>-100</v>
      </c>
    </row>
    <row r="9" s="59" customFormat="1" ht="21" customHeight="1" spans="1:11">
      <c r="A9" s="98" t="s">
        <v>51</v>
      </c>
      <c r="B9" s="98" t="s">
        <v>52</v>
      </c>
      <c r="C9" s="99">
        <v>832.249</v>
      </c>
      <c r="D9" s="99">
        <v>793.246</v>
      </c>
      <c r="E9" s="99">
        <v>39.003</v>
      </c>
      <c r="F9" s="100">
        <v>745.44</v>
      </c>
      <c r="G9" s="100">
        <v>745.44</v>
      </c>
      <c r="H9" s="100"/>
      <c r="I9" s="103">
        <f t="shared" si="0"/>
        <v>-10.4306523648571</v>
      </c>
      <c r="J9" s="103">
        <f t="shared" si="1"/>
        <v>-6.02662982227454</v>
      </c>
      <c r="K9" s="103">
        <f>(H9-E9)/E9*100</f>
        <v>-100</v>
      </c>
    </row>
    <row r="10" s="59" customFormat="1" ht="21" customHeight="1" spans="1:11">
      <c r="A10" s="98" t="s">
        <v>53</v>
      </c>
      <c r="B10" s="98" t="s">
        <v>54</v>
      </c>
      <c r="C10" s="99">
        <v>13.2225</v>
      </c>
      <c r="D10" s="99">
        <v>13.2225</v>
      </c>
      <c r="E10" s="99">
        <v>0</v>
      </c>
      <c r="F10" s="100">
        <v>6.84</v>
      </c>
      <c r="G10" s="100">
        <v>6.84</v>
      </c>
      <c r="H10" s="100"/>
      <c r="I10" s="103">
        <f t="shared" si="0"/>
        <v>-48.2699943278503</v>
      </c>
      <c r="J10" s="103">
        <f t="shared" si="1"/>
        <v>-48.2699943278503</v>
      </c>
      <c r="K10" s="103"/>
    </row>
    <row r="11" customFormat="1" ht="21" customHeight="1" spans="1:11">
      <c r="A11" s="98" t="s">
        <v>55</v>
      </c>
      <c r="B11" s="98" t="s">
        <v>56</v>
      </c>
      <c r="C11" s="99">
        <v>13.8</v>
      </c>
      <c r="D11" s="99">
        <v>0</v>
      </c>
      <c r="E11" s="99">
        <v>13.8</v>
      </c>
      <c r="F11" s="100">
        <v>221.3</v>
      </c>
      <c r="G11" s="100">
        <v>21.3</v>
      </c>
      <c r="H11" s="100">
        <v>200</v>
      </c>
      <c r="I11" s="103">
        <f t="shared" si="0"/>
        <v>1503.6231884058</v>
      </c>
      <c r="J11" s="103"/>
      <c r="K11" s="103">
        <f>(H11-E11)/E11*100</f>
        <v>1349.27536231884</v>
      </c>
    </row>
    <row r="12" ht="21" customHeight="1" spans="1:11">
      <c r="A12" s="98" t="s">
        <v>57</v>
      </c>
      <c r="B12" s="98" t="s">
        <v>58</v>
      </c>
      <c r="C12" s="101"/>
      <c r="D12" s="101"/>
      <c r="E12" s="101"/>
      <c r="F12" s="100">
        <v>200</v>
      </c>
      <c r="G12" s="100"/>
      <c r="H12" s="100">
        <v>200</v>
      </c>
      <c r="I12" s="103"/>
      <c r="J12" s="103"/>
      <c r="K12" s="103"/>
    </row>
    <row r="13" ht="21" customHeight="1" spans="1:11">
      <c r="A13" s="98" t="s">
        <v>53</v>
      </c>
      <c r="B13" s="98" t="s">
        <v>59</v>
      </c>
      <c r="C13" s="99">
        <v>13.8</v>
      </c>
      <c r="D13" s="99">
        <v>0</v>
      </c>
      <c r="E13" s="99">
        <v>13.8</v>
      </c>
      <c r="F13" s="100">
        <v>21.3</v>
      </c>
      <c r="G13" s="100">
        <v>21.3</v>
      </c>
      <c r="H13" s="100"/>
      <c r="I13" s="103">
        <f t="shared" si="0"/>
        <v>54.3478260869565</v>
      </c>
      <c r="J13" s="103"/>
      <c r="K13" s="103">
        <f>(H13-E13)/E13*100</f>
        <v>-100</v>
      </c>
    </row>
    <row r="14" ht="21" customHeight="1" spans="1:11">
      <c r="A14" s="58" t="s">
        <v>94</v>
      </c>
      <c r="B14" s="102" t="s">
        <v>95</v>
      </c>
      <c r="C14" s="99">
        <v>1.05</v>
      </c>
      <c r="D14" s="99">
        <v>1.05</v>
      </c>
      <c r="E14" s="99"/>
      <c r="F14" s="100"/>
      <c r="G14" s="100"/>
      <c r="H14" s="100"/>
      <c r="I14" s="103">
        <f t="shared" si="0"/>
        <v>-100</v>
      </c>
      <c r="J14" s="103">
        <f t="shared" si="1"/>
        <v>-100</v>
      </c>
      <c r="K14" s="103"/>
    </row>
    <row r="15" ht="21" customHeight="1" spans="1:11">
      <c r="A15" s="58" t="s">
        <v>96</v>
      </c>
      <c r="B15" s="102" t="s">
        <v>97</v>
      </c>
      <c r="C15" s="99">
        <v>1.05</v>
      </c>
      <c r="D15" s="99">
        <v>1.05</v>
      </c>
      <c r="E15" s="99"/>
      <c r="F15" s="100"/>
      <c r="G15" s="100"/>
      <c r="H15" s="100"/>
      <c r="I15" s="103">
        <f t="shared" si="0"/>
        <v>-100</v>
      </c>
      <c r="J15" s="103">
        <f t="shared" si="1"/>
        <v>-100</v>
      </c>
      <c r="K15" s="103"/>
    </row>
    <row r="16" ht="21" customHeight="1" spans="1:11">
      <c r="A16" s="98" t="s">
        <v>60</v>
      </c>
      <c r="B16" s="98" t="s">
        <v>61</v>
      </c>
      <c r="C16" s="99">
        <v>125.4086</v>
      </c>
      <c r="D16" s="99">
        <v>125.4086</v>
      </c>
      <c r="E16" s="103"/>
      <c r="F16" s="100">
        <v>156.55</v>
      </c>
      <c r="G16" s="100">
        <v>156.55</v>
      </c>
      <c r="H16" s="100"/>
      <c r="I16" s="103">
        <f t="shared" si="0"/>
        <v>24.8319493240495</v>
      </c>
      <c r="J16" s="103">
        <f t="shared" si="1"/>
        <v>24.8319493240495</v>
      </c>
      <c r="K16" s="103"/>
    </row>
    <row r="17" ht="21" customHeight="1" spans="1:11">
      <c r="A17" s="98" t="s">
        <v>62</v>
      </c>
      <c r="B17" s="98" t="s">
        <v>63</v>
      </c>
      <c r="C17" s="99">
        <v>125.4086</v>
      </c>
      <c r="D17" s="99">
        <v>125.4086</v>
      </c>
      <c r="E17" s="103"/>
      <c r="F17" s="100">
        <v>156.55</v>
      </c>
      <c r="G17" s="100">
        <v>156.55</v>
      </c>
      <c r="H17" s="100"/>
      <c r="I17" s="103">
        <f t="shared" si="0"/>
        <v>24.8319493240495</v>
      </c>
      <c r="J17" s="103">
        <f t="shared" si="1"/>
        <v>24.8319493240495</v>
      </c>
      <c r="K17" s="103"/>
    </row>
    <row r="18" ht="21" customHeight="1" spans="1:11">
      <c r="A18" s="98" t="s">
        <v>64</v>
      </c>
      <c r="B18" s="98" t="s">
        <v>65</v>
      </c>
      <c r="C18" s="99">
        <v>3.808</v>
      </c>
      <c r="D18" s="99">
        <v>3.808</v>
      </c>
      <c r="E18" s="103"/>
      <c r="F18" s="100">
        <v>7.43</v>
      </c>
      <c r="G18" s="100">
        <v>7.43</v>
      </c>
      <c r="H18" s="100"/>
      <c r="I18" s="103">
        <f t="shared" si="0"/>
        <v>95.1155462184874</v>
      </c>
      <c r="J18" s="103">
        <f t="shared" si="1"/>
        <v>95.1155462184874</v>
      </c>
      <c r="K18" s="103"/>
    </row>
    <row r="19" ht="21" customHeight="1" spans="1:11">
      <c r="A19" s="98" t="s">
        <v>66</v>
      </c>
      <c r="B19" s="98" t="s">
        <v>67</v>
      </c>
      <c r="C19" s="99">
        <v>99.2206</v>
      </c>
      <c r="D19" s="99">
        <v>99.2206</v>
      </c>
      <c r="E19" s="103"/>
      <c r="F19" s="100">
        <v>89.45</v>
      </c>
      <c r="G19" s="100">
        <v>89.45</v>
      </c>
      <c r="H19" s="100"/>
      <c r="I19" s="103">
        <f t="shared" si="0"/>
        <v>-9.8473502478316</v>
      </c>
      <c r="J19" s="103">
        <f t="shared" si="1"/>
        <v>-9.8473502478316</v>
      </c>
      <c r="K19" s="103"/>
    </row>
    <row r="20" ht="21" customHeight="1" spans="1:11">
      <c r="A20" s="98" t="s">
        <v>68</v>
      </c>
      <c r="B20" s="98" t="s">
        <v>69</v>
      </c>
      <c r="C20" s="99">
        <v>22.38</v>
      </c>
      <c r="D20" s="99">
        <v>22.38</v>
      </c>
      <c r="E20" s="103"/>
      <c r="F20" s="100">
        <v>59.67</v>
      </c>
      <c r="G20" s="100">
        <v>59.67</v>
      </c>
      <c r="H20" s="100"/>
      <c r="I20" s="103">
        <f t="shared" si="0"/>
        <v>166.621983914209</v>
      </c>
      <c r="J20" s="103">
        <f t="shared" si="1"/>
        <v>166.621983914209</v>
      </c>
      <c r="K20" s="103"/>
    </row>
    <row r="21" ht="21" customHeight="1" spans="1:11">
      <c r="A21" s="98" t="s">
        <v>70</v>
      </c>
      <c r="B21" s="98" t="s">
        <v>71</v>
      </c>
      <c r="C21" s="99">
        <v>40.3084</v>
      </c>
      <c r="D21" s="99">
        <v>40.3084</v>
      </c>
      <c r="E21" s="103"/>
      <c r="F21" s="100">
        <v>36.34</v>
      </c>
      <c r="G21" s="100">
        <v>36.34</v>
      </c>
      <c r="H21" s="100"/>
      <c r="I21" s="103">
        <f t="shared" si="0"/>
        <v>-9.84509432277142</v>
      </c>
      <c r="J21" s="103">
        <f t="shared" si="1"/>
        <v>-9.84509432277142</v>
      </c>
      <c r="K21" s="103"/>
    </row>
    <row r="22" ht="21" customHeight="1" spans="1:11">
      <c r="A22" s="98" t="s">
        <v>72</v>
      </c>
      <c r="B22" s="98" t="s">
        <v>73</v>
      </c>
      <c r="C22" s="99">
        <v>40.3084</v>
      </c>
      <c r="D22" s="99">
        <v>40.3084</v>
      </c>
      <c r="E22" s="103"/>
      <c r="F22" s="100">
        <v>36.34</v>
      </c>
      <c r="G22" s="100">
        <v>36.34</v>
      </c>
      <c r="H22" s="100"/>
      <c r="I22" s="103">
        <f t="shared" si="0"/>
        <v>-9.84509432277142</v>
      </c>
      <c r="J22" s="103">
        <f t="shared" si="1"/>
        <v>-9.84509432277142</v>
      </c>
      <c r="K22" s="103"/>
    </row>
    <row r="23" ht="21" customHeight="1" spans="1:11">
      <c r="A23" s="98" t="s">
        <v>64</v>
      </c>
      <c r="B23" s="98" t="s">
        <v>74</v>
      </c>
      <c r="C23" s="99">
        <v>40.3084</v>
      </c>
      <c r="D23" s="99">
        <v>40.3084</v>
      </c>
      <c r="E23" s="103"/>
      <c r="F23" s="100">
        <v>36.34</v>
      </c>
      <c r="G23" s="100">
        <v>36.34</v>
      </c>
      <c r="H23" s="100"/>
      <c r="I23" s="103">
        <f t="shared" si="0"/>
        <v>-9.84509432277142</v>
      </c>
      <c r="J23" s="103">
        <f t="shared" si="1"/>
        <v>-9.84509432277142</v>
      </c>
      <c r="K23" s="103"/>
    </row>
    <row r="24" ht="21" customHeight="1" spans="1:11">
      <c r="A24" s="98" t="s">
        <v>75</v>
      </c>
      <c r="B24" s="98" t="s">
        <v>76</v>
      </c>
      <c r="C24" s="99">
        <v>74.4154</v>
      </c>
      <c r="D24" s="99">
        <v>74.4154</v>
      </c>
      <c r="E24" s="103"/>
      <c r="F24" s="100">
        <v>67.09</v>
      </c>
      <c r="G24" s="100">
        <v>67.09</v>
      </c>
      <c r="H24" s="100"/>
      <c r="I24" s="103">
        <f t="shared" si="0"/>
        <v>-9.84393015424227</v>
      </c>
      <c r="J24" s="103">
        <f t="shared" si="1"/>
        <v>-9.84393015424227</v>
      </c>
      <c r="K24" s="103"/>
    </row>
    <row r="25" ht="21" customHeight="1" spans="1:11">
      <c r="A25" s="98" t="s">
        <v>49</v>
      </c>
      <c r="B25" s="98" t="s">
        <v>77</v>
      </c>
      <c r="C25" s="99">
        <v>74.4154</v>
      </c>
      <c r="D25" s="99">
        <v>74.4154</v>
      </c>
      <c r="E25" s="103"/>
      <c r="F25" s="100">
        <v>67.09</v>
      </c>
      <c r="G25" s="100">
        <v>67.09</v>
      </c>
      <c r="H25" s="100"/>
      <c r="I25" s="103">
        <f t="shared" si="0"/>
        <v>-9.84393015424227</v>
      </c>
      <c r="J25" s="103">
        <f t="shared" si="1"/>
        <v>-9.84393015424227</v>
      </c>
      <c r="K25" s="103"/>
    </row>
    <row r="26" ht="21" customHeight="1" spans="1:11">
      <c r="A26" s="98" t="s">
        <v>57</v>
      </c>
      <c r="B26" s="98" t="s">
        <v>78</v>
      </c>
      <c r="C26" s="99">
        <v>74.4154</v>
      </c>
      <c r="D26" s="99">
        <v>74.4154</v>
      </c>
      <c r="E26" s="103"/>
      <c r="F26" s="100">
        <v>67.09</v>
      </c>
      <c r="G26" s="100">
        <v>67.09</v>
      </c>
      <c r="H26" s="100"/>
      <c r="I26" s="103">
        <f t="shared" si="0"/>
        <v>-9.84393015424227</v>
      </c>
      <c r="J26" s="103">
        <f t="shared" si="1"/>
        <v>-9.84393015424227</v>
      </c>
      <c r="K26" s="103"/>
    </row>
    <row r="27" s="59" customFormat="1" ht="21" customHeight="1" spans="1:11">
      <c r="A27" s="98"/>
      <c r="B27" s="98" t="s">
        <v>79</v>
      </c>
      <c r="C27" s="104">
        <v>1100.4539</v>
      </c>
      <c r="D27" s="104">
        <v>1047.6509</v>
      </c>
      <c r="E27" s="104">
        <v>52.803</v>
      </c>
      <c r="F27" s="100">
        <v>1233.56</v>
      </c>
      <c r="G27" s="100">
        <v>1033.56</v>
      </c>
      <c r="H27" s="100">
        <v>200</v>
      </c>
      <c r="I27" s="103">
        <f t="shared" si="0"/>
        <v>12.0955634761256</v>
      </c>
      <c r="J27" s="103">
        <f t="shared" si="1"/>
        <v>-1.3449995604452</v>
      </c>
      <c r="K27" s="103">
        <f>(H27-E27)/E27*100</f>
        <v>278.766357972085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471527777777778" right="0.393055555555556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16" sqref="E1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5" t="s">
        <v>98</v>
      </c>
      <c r="B1" s="86"/>
      <c r="C1" s="86"/>
    </row>
    <row r="2" ht="44.25" customHeight="1" spans="1:5">
      <c r="A2" s="87" t="s">
        <v>99</v>
      </c>
      <c r="B2" s="87"/>
      <c r="C2" s="87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100</v>
      </c>
      <c r="B4" s="90" t="s">
        <v>6</v>
      </c>
      <c r="C4" s="90" t="s">
        <v>101</v>
      </c>
    </row>
    <row r="5" ht="22.5" customHeight="1" spans="1:3">
      <c r="A5" s="91" t="s">
        <v>102</v>
      </c>
      <c r="B5" s="92">
        <f>B6+B7+B8+B9+B10+B11+B12+B13+B14+B15+B16</f>
        <v>932.63</v>
      </c>
      <c r="C5" s="93"/>
    </row>
    <row r="6" ht="22.5" customHeight="1" spans="1:3">
      <c r="A6" s="91" t="s">
        <v>103</v>
      </c>
      <c r="B6" s="92">
        <v>349.47</v>
      </c>
      <c r="C6" s="93"/>
    </row>
    <row r="7" ht="22.5" customHeight="1" spans="1:3">
      <c r="A7" s="91" t="s">
        <v>104</v>
      </c>
      <c r="B7" s="92">
        <v>107</v>
      </c>
      <c r="C7" s="93"/>
    </row>
    <row r="8" ht="22.5" customHeight="1" spans="1:3">
      <c r="A8" s="91" t="s">
        <v>105</v>
      </c>
      <c r="B8" s="94"/>
      <c r="C8" s="94"/>
    </row>
    <row r="9" ht="22.5" customHeight="1" spans="1:3">
      <c r="A9" s="91" t="s">
        <v>106</v>
      </c>
      <c r="B9" s="92">
        <v>206.82</v>
      </c>
      <c r="C9" s="93"/>
    </row>
    <row r="10" ht="22.5" customHeight="1" spans="1:3">
      <c r="A10" s="91" t="s">
        <v>107</v>
      </c>
      <c r="B10" s="95">
        <v>89.45</v>
      </c>
      <c r="C10" s="94"/>
    </row>
    <row r="11" ht="22.5" customHeight="1" spans="1:3">
      <c r="A11" s="91" t="s">
        <v>108</v>
      </c>
      <c r="B11" s="95">
        <v>59.67</v>
      </c>
      <c r="C11" s="94"/>
    </row>
    <row r="12" ht="22.5" customHeight="1" spans="1:3">
      <c r="A12" s="91" t="s">
        <v>109</v>
      </c>
      <c r="B12" s="95">
        <v>36.34</v>
      </c>
      <c r="C12" s="94"/>
    </row>
    <row r="13" ht="22.5" customHeight="1" spans="1:3">
      <c r="A13" s="91" t="s">
        <v>110</v>
      </c>
      <c r="B13" s="94"/>
      <c r="C13" s="94"/>
    </row>
    <row r="14" ht="22.5" customHeight="1" spans="1:3">
      <c r="A14" s="91" t="s">
        <v>111</v>
      </c>
      <c r="B14" s="92">
        <v>0.38</v>
      </c>
      <c r="C14" s="93"/>
    </row>
    <row r="15" ht="22.5" customHeight="1" spans="1:3">
      <c r="A15" s="91" t="s">
        <v>112</v>
      </c>
      <c r="B15" s="95">
        <v>67.09</v>
      </c>
      <c r="C15" s="94"/>
    </row>
    <row r="16" ht="22.5" customHeight="1" spans="1:3">
      <c r="A16" s="91" t="s">
        <v>113</v>
      </c>
      <c r="B16" s="92">
        <v>16.41</v>
      </c>
      <c r="C16" s="93"/>
    </row>
    <row r="17" ht="22.5" customHeight="1" spans="1:3">
      <c r="A17" s="91" t="s">
        <v>114</v>
      </c>
      <c r="B17" s="92">
        <v>81.91</v>
      </c>
      <c r="C17" s="93"/>
    </row>
    <row r="18" ht="22.5" customHeight="1" spans="1:3">
      <c r="A18" s="91" t="s">
        <v>115</v>
      </c>
      <c r="B18" s="92">
        <v>11</v>
      </c>
      <c r="C18" s="93"/>
    </row>
    <row r="19" ht="22.5" customHeight="1" spans="1:3">
      <c r="A19" s="91" t="s">
        <v>116</v>
      </c>
      <c r="B19" s="92">
        <v>2.4</v>
      </c>
      <c r="C19" s="93"/>
    </row>
    <row r="20" ht="22.5" customHeight="1" spans="1:3">
      <c r="A20" s="91" t="s">
        <v>117</v>
      </c>
      <c r="B20" s="94"/>
      <c r="C20" s="94"/>
    </row>
    <row r="21" ht="22.5" customHeight="1" spans="1:3">
      <c r="A21" s="91" t="s">
        <v>118</v>
      </c>
      <c r="B21" s="94"/>
      <c r="C21" s="94"/>
    </row>
    <row r="22" ht="22.5" customHeight="1" spans="1:3">
      <c r="A22" s="91" t="s">
        <v>119</v>
      </c>
      <c r="B22" s="94"/>
      <c r="C22" s="94"/>
    </row>
    <row r="23" ht="22.5" customHeight="1" spans="1:3">
      <c r="A23" s="91" t="s">
        <v>120</v>
      </c>
      <c r="B23" s="92">
        <v>5.1</v>
      </c>
      <c r="C23" s="93"/>
    </row>
    <row r="24" ht="22.5" customHeight="1" spans="1:3">
      <c r="A24" s="91" t="s">
        <v>121</v>
      </c>
      <c r="B24" s="92">
        <v>0.05</v>
      </c>
      <c r="C24" s="93"/>
    </row>
    <row r="25" ht="22.5" customHeight="1" spans="1:3">
      <c r="A25" s="91" t="s">
        <v>122</v>
      </c>
      <c r="B25" s="92">
        <v>6.2</v>
      </c>
      <c r="C25" s="93"/>
    </row>
    <row r="26" ht="22.5" customHeight="1" spans="1:3">
      <c r="A26" s="91" t="s">
        <v>123</v>
      </c>
      <c r="B26" s="92">
        <v>3.2</v>
      </c>
      <c r="C26" s="93"/>
    </row>
    <row r="27" ht="22.5" customHeight="1" spans="1:3">
      <c r="A27" s="91" t="s">
        <v>124</v>
      </c>
      <c r="B27" s="94"/>
      <c r="C27" s="94"/>
    </row>
    <row r="28" ht="22.5" customHeight="1" spans="1:3">
      <c r="A28" s="91" t="s">
        <v>125</v>
      </c>
      <c r="B28" s="94"/>
      <c r="C28" s="94"/>
    </row>
    <row r="29" ht="22.5" customHeight="1" spans="1:3">
      <c r="A29" s="91" t="s">
        <v>126</v>
      </c>
      <c r="B29" s="92">
        <v>16.55</v>
      </c>
      <c r="C29" s="93"/>
    </row>
    <row r="30" ht="22.5" customHeight="1" spans="1:3">
      <c r="A30" s="91" t="s">
        <v>127</v>
      </c>
      <c r="B30" s="94"/>
      <c r="C30" s="94"/>
    </row>
    <row r="31" ht="22.5" customHeight="1" spans="1:3">
      <c r="A31" s="91" t="s">
        <v>128</v>
      </c>
      <c r="B31" s="94"/>
      <c r="C31" s="94"/>
    </row>
    <row r="32" ht="22.5" customHeight="1" spans="1:3">
      <c r="A32" s="91" t="s">
        <v>129</v>
      </c>
      <c r="B32" s="92">
        <v>2.83</v>
      </c>
      <c r="C32" s="93"/>
    </row>
    <row r="33" ht="22.5" customHeight="1" spans="1:3">
      <c r="A33" s="91" t="s">
        <v>130</v>
      </c>
      <c r="B33" s="94"/>
      <c r="C33" s="94"/>
    </row>
    <row r="34" ht="22.5" customHeight="1" spans="1:3">
      <c r="A34" s="91" t="s">
        <v>131</v>
      </c>
      <c r="B34" s="92">
        <v>1.5</v>
      </c>
      <c r="C34" s="93"/>
    </row>
    <row r="35" ht="22.5" customHeight="1" spans="1:3">
      <c r="A35" s="91" t="s">
        <v>132</v>
      </c>
      <c r="B35" s="94"/>
      <c r="C35" s="94"/>
    </row>
    <row r="36" ht="22.5" customHeight="1" spans="1:3">
      <c r="A36" s="91" t="s">
        <v>133</v>
      </c>
      <c r="B36" s="94"/>
      <c r="C36" s="94"/>
    </row>
    <row r="37" ht="22.5" customHeight="1" spans="1:3">
      <c r="A37" s="91" t="s">
        <v>134</v>
      </c>
      <c r="B37" s="92">
        <v>7.7</v>
      </c>
      <c r="C37" s="93"/>
    </row>
    <row r="38" ht="22.5" customHeight="1" spans="1:3">
      <c r="A38" s="91" t="s">
        <v>135</v>
      </c>
      <c r="B38" s="94"/>
      <c r="C38" s="94"/>
    </row>
    <row r="39" ht="22.5" customHeight="1" spans="1:3">
      <c r="A39" s="91" t="s">
        <v>136</v>
      </c>
      <c r="B39" s="92">
        <v>5</v>
      </c>
      <c r="C39" s="93"/>
    </row>
    <row r="40" ht="22.5" customHeight="1" spans="1:3">
      <c r="A40" s="91" t="s">
        <v>137</v>
      </c>
      <c r="B40" s="92">
        <v>11.96</v>
      </c>
      <c r="C40" s="93"/>
    </row>
    <row r="41" ht="22.5" customHeight="1" spans="1:3">
      <c r="A41" s="91" t="s">
        <v>138</v>
      </c>
      <c r="B41" s="94"/>
      <c r="C41" s="94"/>
    </row>
    <row r="42" ht="22.5" customHeight="1" spans="1:3">
      <c r="A42" s="91" t="s">
        <v>139</v>
      </c>
      <c r="B42" s="92">
        <v>1</v>
      </c>
      <c r="C42" s="93"/>
    </row>
    <row r="43" ht="22.5" customHeight="1" spans="1:3">
      <c r="A43" s="91" t="s">
        <v>140</v>
      </c>
      <c r="B43" s="94"/>
      <c r="C43" s="94"/>
    </row>
    <row r="44" ht="22.5" customHeight="1" spans="1:3">
      <c r="A44" s="96" t="s">
        <v>141</v>
      </c>
      <c r="B44" s="92">
        <v>7.42</v>
      </c>
      <c r="C44" s="93"/>
    </row>
    <row r="45" ht="22.5" customHeight="1" spans="1:3">
      <c r="A45" s="91" t="s">
        <v>142</v>
      </c>
      <c r="B45" s="92">
        <f>B47+B53</f>
        <v>14.27</v>
      </c>
      <c r="C45" s="93"/>
    </row>
    <row r="46" ht="22.5" customHeight="1" spans="1:3">
      <c r="A46" s="91" t="s">
        <v>143</v>
      </c>
      <c r="B46" s="94"/>
      <c r="C46" s="94"/>
    </row>
    <row r="47" ht="22.5" customHeight="1" spans="1:3">
      <c r="A47" s="91" t="s">
        <v>144</v>
      </c>
      <c r="B47" s="95">
        <v>7.43</v>
      </c>
      <c r="C47" s="94"/>
    </row>
    <row r="48" ht="22.5" customHeight="1" spans="1:3">
      <c r="A48" s="91" t="s">
        <v>145</v>
      </c>
      <c r="B48" s="94"/>
      <c r="C48" s="94"/>
    </row>
    <row r="49" ht="22.5" customHeight="1" spans="1:3">
      <c r="A49" s="91" t="s">
        <v>146</v>
      </c>
      <c r="B49" s="91"/>
      <c r="C49" s="91"/>
    </row>
    <row r="50" ht="22.5" customHeight="1" spans="1:3">
      <c r="A50" s="91" t="s">
        <v>147</v>
      </c>
      <c r="B50" s="91"/>
      <c r="C50" s="91"/>
    </row>
    <row r="51" ht="22.5" customHeight="1" spans="1:3">
      <c r="A51" s="91" t="s">
        <v>148</v>
      </c>
      <c r="B51" s="91"/>
      <c r="C51" s="91"/>
    </row>
    <row r="52" ht="22.5" customHeight="1" spans="1:3">
      <c r="A52" s="91" t="s">
        <v>149</v>
      </c>
      <c r="B52" s="91"/>
      <c r="C52" s="91"/>
    </row>
    <row r="53" ht="22.5" customHeight="1" spans="1:3">
      <c r="A53" s="91" t="s">
        <v>150</v>
      </c>
      <c r="B53" s="92">
        <v>6.84</v>
      </c>
      <c r="C53" s="93"/>
    </row>
    <row r="54" ht="22.5" customHeight="1" spans="1:3">
      <c r="A54" s="91" t="s">
        <v>151</v>
      </c>
      <c r="B54" s="92"/>
      <c r="C54" s="93"/>
    </row>
    <row r="55" ht="22.5" customHeight="1" spans="1:3">
      <c r="A55" s="91" t="s">
        <v>152</v>
      </c>
      <c r="B55" s="92"/>
      <c r="C55" s="93"/>
    </row>
    <row r="56" ht="22.5" customHeight="1" spans="1:3">
      <c r="A56" s="91" t="s">
        <v>153</v>
      </c>
      <c r="B56" s="91"/>
      <c r="C56" s="91"/>
    </row>
    <row r="57" ht="22.5" customHeight="1" spans="1:3">
      <c r="A57" s="90" t="s">
        <v>154</v>
      </c>
      <c r="B57" s="91">
        <f>B5+B17+B45</f>
        <v>1028.81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155</v>
      </c>
    </row>
    <row r="2" ht="19.5" customHeight="1" spans="1:2">
      <c r="A2" s="74"/>
      <c r="B2" s="75"/>
    </row>
    <row r="3" ht="30" customHeight="1" spans="1:2">
      <c r="A3" s="76" t="s">
        <v>156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92</v>
      </c>
    </row>
    <row r="6" ht="38.25" customHeight="1" spans="1:2">
      <c r="A6" s="80" t="s">
        <v>157</v>
      </c>
      <c r="B6" s="63"/>
    </row>
    <row r="7" ht="38.25" customHeight="1" spans="1:2">
      <c r="A7" s="67" t="s">
        <v>158</v>
      </c>
      <c r="B7" s="63"/>
    </row>
    <row r="8" ht="38.25" customHeight="1" spans="1:2">
      <c r="A8" s="67" t="s">
        <v>159</v>
      </c>
      <c r="B8" s="63"/>
    </row>
    <row r="9" ht="38.25" customHeight="1" spans="1:2">
      <c r="A9" s="81" t="s">
        <v>160</v>
      </c>
      <c r="B9" s="63"/>
    </row>
    <row r="10" ht="38.25" customHeight="1" spans="1:2">
      <c r="A10" s="82" t="s">
        <v>161</v>
      </c>
      <c r="B10" s="63"/>
    </row>
    <row r="11" ht="38.25" customHeight="1" spans="1:2">
      <c r="A11" s="83" t="s">
        <v>162</v>
      </c>
      <c r="B11" s="63"/>
    </row>
    <row r="12" ht="91.5" customHeight="1" spans="1:2">
      <c r="A12" s="84" t="s">
        <v>163</v>
      </c>
      <c r="B12" s="8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4" sqref="B14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166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79</v>
      </c>
      <c r="D6" s="63" t="s">
        <v>82</v>
      </c>
      <c r="E6" s="63" t="s">
        <v>83</v>
      </c>
      <c r="F6" s="63" t="s">
        <v>79</v>
      </c>
      <c r="G6" s="63" t="s">
        <v>82</v>
      </c>
      <c r="H6" s="63" t="s">
        <v>83</v>
      </c>
      <c r="I6" s="63" t="s">
        <v>79</v>
      </c>
      <c r="J6" s="63" t="s">
        <v>82</v>
      </c>
      <c r="K6" s="63" t="s">
        <v>83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3" sqref="L13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168</v>
      </c>
      <c r="B1" s="45"/>
      <c r="C1" s="45"/>
      <c r="D1" s="45"/>
      <c r="E1" s="45"/>
      <c r="F1" s="45"/>
    </row>
    <row r="2" ht="22.5" spans="1:8">
      <c r="A2" s="46" t="s">
        <v>169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170</v>
      </c>
      <c r="B4" s="51" t="s">
        <v>171</v>
      </c>
      <c r="C4" s="52" t="s">
        <v>172</v>
      </c>
      <c r="D4" s="52"/>
      <c r="E4" s="53" t="s">
        <v>173</v>
      </c>
      <c r="F4" s="10" t="s">
        <v>174</v>
      </c>
      <c r="G4" s="53" t="s">
        <v>175</v>
      </c>
      <c r="H4" s="53" t="s">
        <v>176</v>
      </c>
    </row>
    <row r="5" ht="21" customHeight="1" spans="1:8">
      <c r="A5" s="50"/>
      <c r="B5" s="51"/>
      <c r="C5" s="10" t="s">
        <v>177</v>
      </c>
      <c r="D5" s="10" t="s">
        <v>178</v>
      </c>
      <c r="E5" s="53"/>
      <c r="F5" s="10"/>
      <c r="G5" s="53"/>
      <c r="H5" s="53"/>
    </row>
    <row r="6" ht="27.75" customHeight="1" spans="1:8">
      <c r="A6" s="54" t="s">
        <v>167</v>
      </c>
      <c r="B6" s="55">
        <v>200</v>
      </c>
      <c r="C6" s="55">
        <v>200</v>
      </c>
      <c r="D6" s="55"/>
      <c r="E6" s="56"/>
      <c r="F6" s="57"/>
      <c r="G6" s="57" t="s">
        <v>179</v>
      </c>
      <c r="H6" s="57" t="s">
        <v>179</v>
      </c>
    </row>
    <row r="7" ht="27.75" customHeight="1" spans="1:8">
      <c r="A7" s="58" t="s">
        <v>180</v>
      </c>
      <c r="B7" s="55">
        <v>200</v>
      </c>
      <c r="C7" s="55">
        <v>200</v>
      </c>
      <c r="D7" s="55"/>
      <c r="E7" s="31" t="s">
        <v>181</v>
      </c>
      <c r="F7" s="56">
        <v>2050901</v>
      </c>
      <c r="G7" s="57" t="s">
        <v>182</v>
      </c>
      <c r="H7" s="57" t="s">
        <v>183</v>
      </c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