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370" firstSheet="5" activeTab="7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<sst xmlns="http://schemas.openxmlformats.org/spreadsheetml/2006/main" count="203">
  <si>
    <t>表1</t>
  </si>
  <si>
    <t>孝义市崇文中心校2021年部门收支总表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</si>
  <si>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</si>
  <si>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</si>
  <si>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</si>
  <si>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</si>
  <si>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</si>
  <si>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</si>
  <si>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</si>
  <si>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</si>
  <si>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</si>
  <si>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</si>
  <si>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</si>
  <si>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</si>
  <si>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</si>
  <si>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</si>
  <si>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</si>
  <si>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</si>
  <si>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</si>
  <si>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</si>
  <si>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</si>
  <si>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</si>
  <si>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</si>
  <si>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</si>
  <si>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</si>
  <si>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</si>
  <si>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</si>
  <si>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</si>
  <si>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</si>
  <si>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</si>
  <si>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</si>
  <si>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</si>
  <si>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</si>
  <si>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</si>
  <si>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</si>
  <si>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</si>
  <si>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</si>
  <si>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</si>
  <si>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</si>
  <si>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孝义市崇文中心校2021年部门收入总表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</si>
  <si>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</si>
  <si>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</si>
  <si>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</si>
  <si>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</si>
  <si>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</si>
  <si>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</si>
  <si>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</si>
  <si>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</si>
  <si>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</si>
  <si>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</si>
  <si>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</si>
  <si>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</si>
  <si>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</si>
  <si>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 xml:space="preserve">    小学教育</t>
  </si>
  <si>
    <t xml:space="preserve">    其他普通教育支出</t>
  </si>
  <si>
    <t xml:space="preserve">  教育费附加安排的支出</t>
  </si>
  <si>
    <t>2050999</t>
  </si>
  <si>
    <t xml:space="preserve">    其他教育费附加安排的支出</t>
  </si>
  <si>
    <t>社会保障和就业支出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</si>
  <si>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</si>
  <si>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</si>
  <si>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</si>
  <si>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</si>
  <si>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</si>
  <si>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</si>
  <si>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</si>
  <si>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</si>
  <si>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</si>
  <si>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</si>
  <si>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</si>
  <si>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</si>
  <si>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</si>
  <si>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</si>
  <si>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</si>
  <si>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</si>
  <si>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</si>
  <si>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</si>
  <si>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</si>
  <si>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……</t>
  </si>
  <si>
    <t>合      计</t>
  </si>
  <si>
    <t>表3</t>
  </si>
  <si>
    <t>孝义市崇文中心校2021年部门支出总表</t>
  </si>
  <si>
    <t>基本支出</t>
  </si>
  <si>
    <t>项目支出</t>
  </si>
  <si>
    <t>表4</t>
  </si>
  <si>
    <t>孝义市崇文中心校2021年财政拨款收支总表</t>
  </si>
  <si>
    <t>小计</t>
  </si>
  <si>
    <t>政府性基金预算</t>
  </si>
  <si>
    <t>十五、资源勘探信息等支出</t>
  </si>
  <si>
    <t>表5</t>
  </si>
  <si>
    <t>孝义市崇文中心校2021年一般公共预算支出表</t>
  </si>
  <si>
    <t>2020年预算数</t>
  </si>
  <si>
    <t>2021年预算数</t>
  </si>
  <si>
    <t>2021年预算数比2020年预算数增减%</t>
  </si>
  <si>
    <t>合计</t>
  </si>
  <si>
    <t>2050202</t>
  </si>
  <si>
    <t>2050299</t>
  </si>
  <si>
    <t>208</t>
  </si>
  <si>
    <t>20805</t>
  </si>
  <si>
    <t xml:space="preserve">  行政事业单位离退休</t>
  </si>
  <si>
    <t>合     计</t>
  </si>
  <si>
    <t>表6</t>
  </si>
  <si>
    <t>孝义市崇文中心校2021年一般公共预算基本支出经济科目表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</si>
  <si>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</si>
  <si>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</si>
  <si>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</si>
  <si>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</si>
  <si>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</si>
  <si>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</si>
  <si>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</si>
  <si>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</si>
  <si>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</si>
  <si>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</si>
  <si>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</si>
  <si>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</si>
  <si>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</si>
  <si>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</si>
  <si>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</si>
  <si>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</si>
  <si>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</si>
  <si>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</si>
  <si>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</si>
  <si>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</si>
  <si>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</si>
  <si>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</si>
  <si>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</si>
  <si>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</si>
  <si>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</si>
  <si>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</si>
  <si>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</si>
  <si>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</si>
  <si>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</si>
  <si>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</si>
  <si>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</si>
  <si>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</si>
  <si>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</si>
  <si>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</si>
  <si>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</si>
  <si>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</si>
  <si>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</si>
  <si>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</si>
  <si>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</si>
  <si>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</si>
  <si>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</si>
  <si>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</si>
  <si>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</si>
  <si>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</si>
  <si>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</si>
  <si>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</si>
  <si>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</si>
  <si>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</si>
  <si>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</si>
  <si>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</si>
  <si>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</si>
  <si>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</si>
  <si>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</si>
  <si>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</si>
  <si>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孝义市崇文中心校2021年一般公共预算“三公”经费支出情况统计表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</si>
  <si>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</si>
  <si>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</si>
  <si>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</si>
  <si>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</si>
  <si>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</si>
  <si>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</si>
  <si>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</si>
  <si>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</si>
  <si>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孝义市崇文中心校2021年政府性基金预算支出表</t>
  </si>
  <si>
    <t>2021年预算比2020年预算数增减</t>
  </si>
  <si>
    <t>表9</t>
  </si>
  <si>
    <t>孝义市崇文中心校2021年一般公共预算重点项目绩效目标表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</si>
  <si>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</si>
  <si>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</si>
  <si>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</si>
  <si>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</si>
  <si>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</si>
  <si>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</si>
  <si>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</si>
  <si>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</si>
  <si>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</si>
  <si>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</si>
  <si>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</si>
  <si>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孝义市崇文中心校2021年政府采购预算表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</si>
  <si>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</si>
  <si>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</si>
  <si>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</si>
  <si>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</si>
  <si>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</si>
  <si>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</si>
  <si>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</si>
  <si>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</si>
  <si>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</si>
  <si>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</si>
  <si>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</si>
  <si>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</si>
  <si>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</si>
  <si>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</si>
  <si>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</si>
  <si>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</si>
  <si>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孝义市崇文中心校2021年政府购买服务支出预算表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</si>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</sst>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\ ??/??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19" borderId="18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 wrapText="1"/>
      <protection locked="0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49" fontId="0" fillId="0" borderId="2" xfId="49" applyNumberFormat="1" applyFont="1" applyBorder="1" applyAlignment="1" applyProtection="1">
      <alignment vertical="center"/>
      <protection locked="0"/>
    </xf>
    <xf numFmtId="179" fontId="0" fillId="0" borderId="2" xfId="49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49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9" fontId="0" fillId="0" borderId="4" xfId="49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Protection="1"/>
    <xf numFmtId="0" fontId="0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G12" sqref="G12:G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7" width="10.25" style="60" customWidth="1"/>
    <col min="8" max="8" width="10.25" style="10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6"/>
      <c r="E1" s="116"/>
      <c r="F1" s="116"/>
      <c r="G1" s="116"/>
      <c r="H1" s="132"/>
    </row>
    <row r="2" ht="18.75" customHeight="1" spans="1:8">
      <c r="A2" s="118"/>
      <c r="B2" s="118"/>
      <c r="C2" s="118"/>
      <c r="D2" s="116"/>
      <c r="E2" s="116"/>
      <c r="F2" s="116"/>
      <c r="G2" s="116"/>
      <c r="H2" s="132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19"/>
      <c r="B4" s="119"/>
      <c r="C4" s="119"/>
      <c r="D4" s="119"/>
      <c r="E4" s="119"/>
      <c r="F4" s="119"/>
      <c r="G4" s="119"/>
      <c r="H4" s="133" t="s">
        <v>2</v>
      </c>
    </row>
    <row r="5" ht="24" customHeight="1" spans="1:8">
      <c r="A5" s="135" t="s">
        <v>3</v>
      </c>
      <c r="B5" s="63"/>
      <c r="C5" s="63"/>
      <c r="D5" s="63"/>
      <c r="E5" s="135" t="s">
        <v>4</v>
      </c>
      <c r="F5" s="63"/>
      <c r="G5" s="63"/>
      <c r="H5" s="63"/>
    </row>
    <row r="6" ht="24" customHeight="1" spans="1:8">
      <c r="A6" s="136" t="s">
        <v>5</v>
      </c>
      <c r="B6" s="122" t="s">
        <v>6</v>
      </c>
      <c r="C6" s="134"/>
      <c r="D6" s="123"/>
      <c r="E6" s="128" t="s">
        <v>7</v>
      </c>
      <c r="F6" s="122" t="s">
        <v>6</v>
      </c>
      <c r="G6" s="134"/>
      <c r="H6" s="123"/>
    </row>
    <row r="7" ht="48.75" customHeight="1" spans="1:8">
      <c r="A7" s="124"/>
      <c r="B7" s="129" t="s">
        <v>8</v>
      </c>
      <c r="C7" s="129" t="s">
        <v>9</v>
      </c>
      <c r="D7" s="129" t="s">
        <v>10</v>
      </c>
      <c r="E7" s="130"/>
      <c r="F7" s="129" t="s">
        <v>8</v>
      </c>
      <c r="G7" s="129" t="s">
        <v>9</v>
      </c>
      <c r="H7" s="129" t="s">
        <v>10</v>
      </c>
    </row>
    <row r="8" ht="24" customHeight="1" spans="1:8">
      <c r="A8" s="71" t="s">
        <v>11</v>
      </c>
      <c r="B8" s="110">
        <v>408.73</v>
      </c>
      <c r="C8" s="120">
        <v>385.56</v>
      </c>
      <c r="D8" s="131">
        <f>(C8-B8)/B8*100</f>
        <v>-5.66877890049666</v>
      </c>
      <c r="E8" s="69" t="s">
        <v>12</v>
      </c>
      <c r="F8" s="66"/>
      <c r="G8" s="66"/>
      <c r="H8" s="63"/>
    </row>
    <row r="9" ht="24" customHeight="1" spans="1:8">
      <c r="A9" s="71" t="s">
        <v>13</v>
      </c>
      <c r="B9" s="110"/>
      <c r="C9" s="71"/>
      <c r="D9" s="76"/>
      <c r="E9" s="69" t="s">
        <v>14</v>
      </c>
      <c r="F9" s="66"/>
      <c r="G9" s="66"/>
      <c r="H9" s="63"/>
    </row>
    <row r="10" ht="24" customHeight="1" spans="1:8">
      <c r="A10" s="71" t="s">
        <v>15</v>
      </c>
      <c r="B10" s="71"/>
      <c r="C10" s="71"/>
      <c r="D10" s="76"/>
      <c r="E10" s="69" t="s">
        <v>16</v>
      </c>
      <c r="F10" s="66"/>
      <c r="G10" s="66"/>
      <c r="H10" s="63"/>
    </row>
    <row r="11" ht="24" customHeight="1" spans="1:8">
      <c r="A11" s="71" t="s">
        <v>17</v>
      </c>
      <c r="B11" s="71"/>
      <c r="C11" s="71"/>
      <c r="D11" s="76"/>
      <c r="E11" s="71" t="s">
        <v>18</v>
      </c>
      <c r="F11" s="67"/>
      <c r="G11" s="67"/>
      <c r="H11" s="67"/>
    </row>
    <row r="12" ht="24" customHeight="1" spans="1:8">
      <c r="A12" s="71"/>
      <c r="B12" s="71"/>
      <c r="C12" s="71"/>
      <c r="D12" s="76"/>
      <c r="E12" s="69" t="s">
        <v>19</v>
      </c>
      <c r="F12" s="104">
        <v>295.97</v>
      </c>
      <c r="G12" s="110">
        <v>266.47</v>
      </c>
      <c r="H12" s="67">
        <f>(G12-F12)/F12*100</f>
        <v>-9.9672264080819</v>
      </c>
    </row>
    <row r="13" ht="24" customHeight="1" spans="1:8">
      <c r="A13" s="71"/>
      <c r="B13" s="71"/>
      <c r="C13" s="71"/>
      <c r="D13" s="76"/>
      <c r="E13" s="69" t="s">
        <v>20</v>
      </c>
      <c r="F13" s="104">
        <v>0</v>
      </c>
      <c r="G13" s="110"/>
      <c r="H13" s="67"/>
    </row>
    <row r="14" ht="24" customHeight="1" spans="1:8">
      <c r="A14" s="71"/>
      <c r="B14" s="71"/>
      <c r="C14" s="71"/>
      <c r="D14" s="76"/>
      <c r="E14" s="71" t="s">
        <v>21</v>
      </c>
      <c r="F14" s="104">
        <v>0</v>
      </c>
      <c r="G14" s="110"/>
      <c r="H14" s="67"/>
    </row>
    <row r="15" ht="24" customHeight="1" spans="1:8">
      <c r="A15" s="71"/>
      <c r="B15" s="71"/>
      <c r="C15" s="71"/>
      <c r="D15" s="76"/>
      <c r="E15" s="71" t="s">
        <v>22</v>
      </c>
      <c r="F15" s="104">
        <v>66.53</v>
      </c>
      <c r="G15" s="110">
        <v>79.56</v>
      </c>
      <c r="H15" s="67">
        <f>(G15-F15)/F15*100</f>
        <v>19.585149556591</v>
      </c>
    </row>
    <row r="16" ht="24" customHeight="1" spans="1:8">
      <c r="A16" s="71"/>
      <c r="B16" s="71"/>
      <c r="C16" s="71"/>
      <c r="D16" s="76"/>
      <c r="E16" s="69" t="s">
        <v>23</v>
      </c>
      <c r="F16" s="104">
        <v>16.24</v>
      </c>
      <c r="G16" s="110">
        <v>13.89</v>
      </c>
      <c r="H16" s="67">
        <f>(G16-F16)/F16*100</f>
        <v>-14.4704433497537</v>
      </c>
    </row>
    <row r="17" ht="24" customHeight="1" spans="1:8">
      <c r="A17" s="71"/>
      <c r="B17" s="71"/>
      <c r="C17" s="71"/>
      <c r="D17" s="76"/>
      <c r="E17" s="69" t="s">
        <v>24</v>
      </c>
      <c r="F17" s="104">
        <v>0</v>
      </c>
      <c r="G17" s="110"/>
      <c r="H17" s="67"/>
    </row>
    <row r="18" ht="24" customHeight="1" spans="1:8">
      <c r="A18" s="71"/>
      <c r="B18" s="71"/>
      <c r="C18" s="71"/>
      <c r="D18" s="76"/>
      <c r="E18" s="71" t="s">
        <v>25</v>
      </c>
      <c r="F18" s="104">
        <v>0</v>
      </c>
      <c r="G18" s="110"/>
      <c r="H18" s="67"/>
    </row>
    <row r="19" ht="24" customHeight="1" spans="1:8">
      <c r="A19" s="71"/>
      <c r="B19" s="71"/>
      <c r="C19" s="71"/>
      <c r="D19" s="76"/>
      <c r="E19" s="71" t="s">
        <v>26</v>
      </c>
      <c r="F19" s="104">
        <v>0</v>
      </c>
      <c r="G19" s="110"/>
      <c r="H19" s="67"/>
    </row>
    <row r="20" ht="24" customHeight="1" spans="1:8">
      <c r="A20" s="71"/>
      <c r="B20" s="71"/>
      <c r="C20" s="71"/>
      <c r="D20" s="76"/>
      <c r="E20" s="71" t="s">
        <v>27</v>
      </c>
      <c r="F20" s="104">
        <v>0</v>
      </c>
      <c r="G20" s="110"/>
      <c r="H20" s="67"/>
    </row>
    <row r="21" ht="24" customHeight="1" spans="1:8">
      <c r="A21" s="71"/>
      <c r="B21" s="71"/>
      <c r="C21" s="71"/>
      <c r="D21" s="76"/>
      <c r="E21" s="71" t="s">
        <v>28</v>
      </c>
      <c r="F21" s="104">
        <v>0</v>
      </c>
      <c r="G21" s="110"/>
      <c r="H21" s="67"/>
    </row>
    <row r="22" ht="24" customHeight="1" spans="1:8">
      <c r="A22" s="71"/>
      <c r="B22" s="71"/>
      <c r="C22" s="71"/>
      <c r="D22" s="76"/>
      <c r="E22" s="71" t="s">
        <v>29</v>
      </c>
      <c r="F22" s="104">
        <v>0</v>
      </c>
      <c r="G22" s="110"/>
      <c r="H22" s="67"/>
    </row>
    <row r="23" ht="24" customHeight="1" spans="1:8">
      <c r="A23" s="71"/>
      <c r="B23" s="71"/>
      <c r="C23" s="71"/>
      <c r="D23" s="76"/>
      <c r="E23" s="71" t="s">
        <v>30</v>
      </c>
      <c r="F23" s="104">
        <v>0</v>
      </c>
      <c r="G23" s="110"/>
      <c r="H23" s="67"/>
    </row>
    <row r="24" ht="24" customHeight="1" spans="1:8">
      <c r="A24" s="71"/>
      <c r="B24" s="71"/>
      <c r="C24" s="71"/>
      <c r="D24" s="76"/>
      <c r="E24" s="71" t="s">
        <v>31</v>
      </c>
      <c r="F24" s="104">
        <v>0</v>
      </c>
      <c r="G24" s="110"/>
      <c r="H24" s="67"/>
    </row>
    <row r="25" ht="24" customHeight="1" spans="1:8">
      <c r="A25" s="71"/>
      <c r="B25" s="71"/>
      <c r="C25" s="71"/>
      <c r="D25" s="76"/>
      <c r="E25" s="71" t="s">
        <v>32</v>
      </c>
      <c r="F25" s="104">
        <v>29.99</v>
      </c>
      <c r="G25" s="110">
        <v>25.64</v>
      </c>
      <c r="H25" s="67">
        <f>(G25-F25)/F25*100</f>
        <v>-14.5048349449817</v>
      </c>
    </row>
    <row r="26" ht="24" customHeight="1" spans="1:8">
      <c r="A26" s="71"/>
      <c r="B26" s="71"/>
      <c r="C26" s="71"/>
      <c r="D26" s="76"/>
      <c r="E26" s="71" t="s">
        <v>33</v>
      </c>
      <c r="F26" s="63"/>
      <c r="G26" s="110"/>
      <c r="H26" s="67"/>
    </row>
    <row r="27" ht="24" customHeight="1" spans="1:8">
      <c r="A27" s="71"/>
      <c r="B27" s="71"/>
      <c r="C27" s="71"/>
      <c r="D27" s="76"/>
      <c r="E27" s="71" t="s">
        <v>34</v>
      </c>
      <c r="F27" s="63"/>
      <c r="G27" s="110"/>
      <c r="H27" s="67"/>
    </row>
    <row r="28" ht="24" customHeight="1" spans="1:8">
      <c r="A28" s="71"/>
      <c r="B28" s="71"/>
      <c r="C28" s="71"/>
      <c r="D28" s="76"/>
      <c r="E28" s="71" t="s">
        <v>35</v>
      </c>
      <c r="F28" s="96"/>
      <c r="G28" s="110"/>
      <c r="H28" s="67"/>
    </row>
    <row r="29" ht="24" customHeight="1" spans="1:8">
      <c r="A29" s="63" t="s">
        <v>36</v>
      </c>
      <c r="B29" s="67">
        <f>SUM(B8:B28)</f>
        <v>408.73</v>
      </c>
      <c r="C29" s="63">
        <f>SUM(C8:C28)</f>
        <v>385.56</v>
      </c>
      <c r="D29" s="131">
        <f>(C29-B29)/B29*100</f>
        <v>-5.66877890049666</v>
      </c>
      <c r="E29" s="63" t="s">
        <v>37</v>
      </c>
      <c r="F29" s="67">
        <f>SUM(F8:F28)</f>
        <v>408.73</v>
      </c>
      <c r="G29" s="67">
        <f>SUM(G8:G28)</f>
        <v>385.56</v>
      </c>
      <c r="H29" s="67">
        <f>(G29-F29)/F29*100</f>
        <v>-5.66877890049666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182</v>
      </c>
      <c r="B4" s="31" t="s">
        <v>183</v>
      </c>
      <c r="C4" s="31" t="s">
        <v>184</v>
      </c>
      <c r="D4" s="31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0" t="s">
        <v>187</v>
      </c>
    </row>
    <row r="5" ht="37.5" customHeight="1" spans="1:14">
      <c r="A5" s="9"/>
      <c r="B5" s="31"/>
      <c r="C5" s="31"/>
      <c r="D5" s="31"/>
      <c r="E5" s="10" t="s">
        <v>188</v>
      </c>
      <c r="F5" s="8" t="s">
        <v>41</v>
      </c>
      <c r="G5" s="8"/>
      <c r="H5" s="8"/>
      <c r="I5" s="8"/>
      <c r="J5" s="41"/>
      <c r="K5" s="41"/>
      <c r="L5" s="23" t="s">
        <v>189</v>
      </c>
      <c r="M5" s="23" t="s">
        <v>190</v>
      </c>
      <c r="N5" s="42"/>
    </row>
    <row r="6" ht="78.75" customHeight="1" spans="1:14">
      <c r="A6" s="13"/>
      <c r="B6" s="31"/>
      <c r="C6" s="31"/>
      <c r="D6" s="31"/>
      <c r="E6" s="10"/>
      <c r="F6" s="1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7" sqref="D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199</v>
      </c>
      <c r="B4" s="7" t="s">
        <v>200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104</v>
      </c>
    </row>
    <row r="5" ht="25.5" customHeight="1" spans="1:12">
      <c r="A5" s="9"/>
      <c r="B5" s="9"/>
      <c r="C5" s="10" t="s">
        <v>188</v>
      </c>
      <c r="D5" s="11" t="s">
        <v>201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202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opLeftCell="A11" workbookViewId="0">
      <selection activeCell="C6" sqref="C6:C23"/>
    </sheetView>
  </sheetViews>
  <sheetFormatPr defaultColWidth="6.875" defaultRowHeight="11.25" outlineLevelCol="6"/>
  <cols>
    <col min="1" max="1" width="15.75" style="60" customWidth="1"/>
    <col min="2" max="2" width="35.125" style="60" customWidth="1"/>
    <col min="3" max="4" width="14.625" style="100" customWidth="1"/>
    <col min="5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126"/>
      <c r="D1" s="74"/>
      <c r="E1" s="74"/>
      <c r="F1" s="74"/>
      <c r="G1" s="74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127"/>
      <c r="D3" s="127"/>
      <c r="E3" s="62"/>
      <c r="F3" s="62"/>
      <c r="G3" s="121" t="s">
        <v>2</v>
      </c>
    </row>
    <row r="4" ht="26.25" customHeight="1" spans="1:7">
      <c r="A4" s="63" t="s">
        <v>40</v>
      </c>
      <c r="B4" s="63"/>
      <c r="C4" s="128" t="s">
        <v>36</v>
      </c>
      <c r="D4" s="129" t="s">
        <v>41</v>
      </c>
      <c r="E4" s="129" t="s">
        <v>42</v>
      </c>
      <c r="F4" s="129" t="s">
        <v>43</v>
      </c>
      <c r="G4" s="128" t="s">
        <v>44</v>
      </c>
    </row>
    <row r="5" s="59" customFormat="1" ht="47.25" customHeight="1" spans="1:7">
      <c r="A5" s="63" t="s">
        <v>45</v>
      </c>
      <c r="B5" s="63" t="s">
        <v>46</v>
      </c>
      <c r="C5" s="130"/>
      <c r="D5" s="129"/>
      <c r="E5" s="129"/>
      <c r="F5" s="129"/>
      <c r="G5" s="130"/>
    </row>
    <row r="6" s="59" customFormat="1" ht="25.5" customHeight="1" spans="1:7">
      <c r="A6" s="107" t="s">
        <v>47</v>
      </c>
      <c r="B6" s="65" t="s">
        <v>48</v>
      </c>
      <c r="C6" s="66">
        <v>266.47</v>
      </c>
      <c r="D6" s="66">
        <v>266.47</v>
      </c>
      <c r="E6" s="131"/>
      <c r="F6" s="131"/>
      <c r="G6" s="131"/>
    </row>
    <row r="7" s="59" customFormat="1" ht="25.5" customHeight="1" spans="1:7">
      <c r="A7" s="107" t="s">
        <v>49</v>
      </c>
      <c r="B7" s="65" t="s">
        <v>50</v>
      </c>
      <c r="C7" s="66">
        <v>266.47</v>
      </c>
      <c r="D7" s="66">
        <v>266.47</v>
      </c>
      <c r="E7" s="131"/>
      <c r="F7" s="131"/>
      <c r="G7" s="131"/>
    </row>
    <row r="8" s="59" customFormat="1" ht="25.5" customHeight="1" spans="1:7">
      <c r="A8" s="107" t="s">
        <v>51</v>
      </c>
      <c r="B8" s="65" t="s">
        <v>52</v>
      </c>
      <c r="C8" s="66"/>
      <c r="D8" s="66"/>
      <c r="E8" s="131"/>
      <c r="F8" s="131"/>
      <c r="G8" s="131"/>
    </row>
    <row r="9" s="59" customFormat="1" ht="25.5" customHeight="1" spans="1:7">
      <c r="A9" s="125">
        <v>2050202</v>
      </c>
      <c r="B9" s="65" t="s">
        <v>53</v>
      </c>
      <c r="C9" s="66">
        <v>266.17</v>
      </c>
      <c r="D9" s="66">
        <v>266.17</v>
      </c>
      <c r="E9" s="131"/>
      <c r="F9" s="131"/>
      <c r="G9" s="131"/>
    </row>
    <row r="10" s="59" customFormat="1" ht="25.5" customHeight="1" spans="1:7">
      <c r="A10" s="125">
        <v>2050299</v>
      </c>
      <c r="B10" s="65" t="s">
        <v>54</v>
      </c>
      <c r="C10" s="66">
        <v>0.3</v>
      </c>
      <c r="D10" s="66">
        <v>0.3</v>
      </c>
      <c r="E10" s="131"/>
      <c r="F10" s="131"/>
      <c r="G10" s="131"/>
    </row>
    <row r="11" s="59" customFormat="1" ht="25.5" customHeight="1" spans="1:7">
      <c r="A11" s="125">
        <v>20509</v>
      </c>
      <c r="B11" s="65" t="s">
        <v>55</v>
      </c>
      <c r="C11" s="66"/>
      <c r="D11" s="66"/>
      <c r="E11" s="131"/>
      <c r="F11" s="131"/>
      <c r="G11" s="131"/>
    </row>
    <row r="12" s="59" customFormat="1" ht="25.5" customHeight="1" spans="1:7">
      <c r="A12" s="107" t="s">
        <v>56</v>
      </c>
      <c r="B12" s="65" t="s">
        <v>57</v>
      </c>
      <c r="C12" s="66"/>
      <c r="D12" s="66"/>
      <c r="E12" s="131"/>
      <c r="F12" s="131"/>
      <c r="G12" s="131"/>
    </row>
    <row r="13" s="59" customFormat="1" ht="25.5" customHeight="1" spans="1:7">
      <c r="A13" s="125">
        <v>208</v>
      </c>
      <c r="B13" s="65" t="s">
        <v>58</v>
      </c>
      <c r="C13" s="66">
        <v>79.56</v>
      </c>
      <c r="D13" s="66">
        <v>79.56</v>
      </c>
      <c r="E13" s="131"/>
      <c r="F13" s="131"/>
      <c r="G13" s="131"/>
    </row>
    <row r="14" s="59" customFormat="1" ht="25.5" customHeight="1" spans="1:7">
      <c r="A14" s="125">
        <v>20805</v>
      </c>
      <c r="B14" s="65" t="s">
        <v>59</v>
      </c>
      <c r="C14" s="66">
        <v>79.56</v>
      </c>
      <c r="D14" s="66">
        <v>79.56</v>
      </c>
      <c r="E14" s="131"/>
      <c r="F14" s="131"/>
      <c r="G14" s="131"/>
    </row>
    <row r="15" s="59" customFormat="1" ht="25.5" customHeight="1" spans="1:7">
      <c r="A15" s="107" t="s">
        <v>60</v>
      </c>
      <c r="B15" s="65" t="s">
        <v>61</v>
      </c>
      <c r="C15" s="66">
        <v>9.25</v>
      </c>
      <c r="D15" s="66">
        <v>9.25</v>
      </c>
      <c r="E15" s="131"/>
      <c r="F15" s="131"/>
      <c r="G15" s="131"/>
    </row>
    <row r="16" s="59" customFormat="1" ht="25.5" customHeight="1" spans="1:7">
      <c r="A16" s="107" t="s">
        <v>62</v>
      </c>
      <c r="B16" s="65" t="s">
        <v>63</v>
      </c>
      <c r="C16" s="66">
        <v>34.19</v>
      </c>
      <c r="D16" s="66">
        <v>34.19</v>
      </c>
      <c r="E16" s="131"/>
      <c r="F16" s="131"/>
      <c r="G16" s="131"/>
    </row>
    <row r="17" s="59" customFormat="1" ht="25.5" customHeight="1" spans="1:7">
      <c r="A17" s="107" t="s">
        <v>64</v>
      </c>
      <c r="B17" s="65" t="s">
        <v>65</v>
      </c>
      <c r="C17" s="66">
        <v>36.12</v>
      </c>
      <c r="D17" s="66">
        <v>36.12</v>
      </c>
      <c r="E17" s="131"/>
      <c r="F17" s="131"/>
      <c r="G17" s="131"/>
    </row>
    <row r="18" s="59" customFormat="1" ht="25.5" customHeight="1" spans="1:7">
      <c r="A18" s="107" t="s">
        <v>66</v>
      </c>
      <c r="B18" s="65" t="s">
        <v>67</v>
      </c>
      <c r="C18" s="110">
        <v>13.89</v>
      </c>
      <c r="D18" s="110">
        <v>13.89</v>
      </c>
      <c r="E18" s="131"/>
      <c r="F18" s="131"/>
      <c r="G18" s="131"/>
    </row>
    <row r="19" s="59" customFormat="1" ht="25.5" customHeight="1" spans="1:7">
      <c r="A19" s="107" t="s">
        <v>68</v>
      </c>
      <c r="B19" s="65" t="s">
        <v>69</v>
      </c>
      <c r="C19" s="110">
        <v>13.89</v>
      </c>
      <c r="D19" s="110">
        <v>13.89</v>
      </c>
      <c r="E19" s="131"/>
      <c r="F19" s="131"/>
      <c r="G19" s="131"/>
    </row>
    <row r="20" s="59" customFormat="1" ht="25.5" customHeight="1" spans="1:7">
      <c r="A20" s="107" t="s">
        <v>70</v>
      </c>
      <c r="B20" s="65" t="s">
        <v>71</v>
      </c>
      <c r="C20" s="110">
        <v>13.89</v>
      </c>
      <c r="D20" s="110">
        <v>13.89</v>
      </c>
      <c r="E20" s="131"/>
      <c r="F20" s="131"/>
      <c r="G20" s="131"/>
    </row>
    <row r="21" s="59" customFormat="1" ht="25.5" customHeight="1" spans="1:7">
      <c r="A21" s="107" t="s">
        <v>72</v>
      </c>
      <c r="B21" s="65" t="s">
        <v>73</v>
      </c>
      <c r="C21" s="110">
        <v>25.64</v>
      </c>
      <c r="D21" s="110">
        <v>25.64</v>
      </c>
      <c r="E21" s="131"/>
      <c r="F21" s="131"/>
      <c r="G21" s="131"/>
    </row>
    <row r="22" s="59" customFormat="1" ht="25.5" customHeight="1" spans="1:7">
      <c r="A22" s="107" t="s">
        <v>74</v>
      </c>
      <c r="B22" s="65" t="s">
        <v>75</v>
      </c>
      <c r="C22" s="110">
        <v>25.64</v>
      </c>
      <c r="D22" s="110">
        <v>25.64</v>
      </c>
      <c r="E22" s="131"/>
      <c r="F22" s="131"/>
      <c r="G22" s="131"/>
    </row>
    <row r="23" s="59" customFormat="1" ht="25.5" customHeight="1" spans="1:7">
      <c r="A23" s="107" t="s">
        <v>76</v>
      </c>
      <c r="B23" s="65" t="s">
        <v>77</v>
      </c>
      <c r="C23" s="110">
        <v>25.64</v>
      </c>
      <c r="D23" s="110">
        <v>25.64</v>
      </c>
      <c r="E23" s="131"/>
      <c r="F23" s="131"/>
      <c r="G23" s="131"/>
    </row>
    <row r="24" customFormat="1" ht="25.5" customHeight="1" spans="1:7">
      <c r="A24" s="68" t="s">
        <v>78</v>
      </c>
      <c r="B24" s="71"/>
      <c r="C24" s="67"/>
      <c r="D24" s="67"/>
      <c r="E24" s="108"/>
      <c r="F24" s="108"/>
      <c r="G24" s="108"/>
    </row>
    <row r="25" customFormat="1" ht="25.5" customHeight="1" spans="1:7">
      <c r="A25" s="68" t="s">
        <v>78</v>
      </c>
      <c r="B25" s="69"/>
      <c r="C25" s="66"/>
      <c r="D25" s="67"/>
      <c r="E25" s="108"/>
      <c r="F25" s="108"/>
      <c r="G25" s="108"/>
    </row>
    <row r="26" customFormat="1" ht="25.5" customHeight="1" spans="1:7">
      <c r="A26" s="68" t="s">
        <v>78</v>
      </c>
      <c r="B26" s="71"/>
      <c r="C26" s="66"/>
      <c r="D26" s="67"/>
      <c r="E26" s="108"/>
      <c r="F26" s="108"/>
      <c r="G26" s="108"/>
    </row>
    <row r="27" customFormat="1" ht="25.5" customHeight="1" spans="1:7">
      <c r="A27" s="68" t="s">
        <v>78</v>
      </c>
      <c r="B27" s="69"/>
      <c r="C27" s="66"/>
      <c r="D27" s="67"/>
      <c r="E27" s="108"/>
      <c r="F27" s="108"/>
      <c r="G27" s="108"/>
    </row>
    <row r="28" ht="25.5" customHeight="1" spans="1:7">
      <c r="A28" s="68" t="s">
        <v>78</v>
      </c>
      <c r="B28" s="69"/>
      <c r="C28" s="66"/>
      <c r="D28" s="67"/>
      <c r="E28" s="108"/>
      <c r="F28" s="108"/>
      <c r="G28" s="108"/>
    </row>
    <row r="29" ht="25.5" customHeight="1" spans="1:7">
      <c r="A29" s="68" t="s">
        <v>78</v>
      </c>
      <c r="B29" s="69"/>
      <c r="C29" s="66"/>
      <c r="D29" s="67"/>
      <c r="E29" s="108"/>
      <c r="F29" s="108"/>
      <c r="G29" s="108"/>
    </row>
    <row r="30" ht="25.5" customHeight="1" spans="1:7">
      <c r="A30" s="72" t="s">
        <v>79</v>
      </c>
      <c r="B30" s="73"/>
      <c r="C30" s="66">
        <f>C6+C13+C18+C21</f>
        <v>385.56</v>
      </c>
      <c r="D30" s="66">
        <f>D6+D13+D18+D21</f>
        <v>385.56</v>
      </c>
      <c r="E30" s="108"/>
      <c r="F30" s="108"/>
      <c r="G30" s="108"/>
    </row>
  </sheetData>
  <mergeCells count="8">
    <mergeCell ref="A2:G2"/>
    <mergeCell ref="A4:B4"/>
    <mergeCell ref="A30:B3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0" workbookViewId="0">
      <selection activeCell="C7" sqref="C7:C22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80</v>
      </c>
      <c r="B1" s="45"/>
      <c r="C1" s="45"/>
      <c r="D1" s="74"/>
      <c r="E1" s="74"/>
    </row>
    <row r="2" ht="16.5" customHeight="1" spans="1:5">
      <c r="A2" s="45"/>
      <c r="B2" s="45"/>
      <c r="C2" s="45"/>
      <c r="D2" s="74"/>
      <c r="E2" s="74"/>
    </row>
    <row r="3" ht="29.25" customHeight="1" spans="1:5">
      <c r="A3" s="61" t="s">
        <v>81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1" t="s">
        <v>2</v>
      </c>
    </row>
    <row r="5" ht="26.25" customHeight="1" spans="1:5">
      <c r="A5" s="122" t="s">
        <v>40</v>
      </c>
      <c r="B5" s="123"/>
      <c r="C5" s="86" t="s">
        <v>37</v>
      </c>
      <c r="D5" s="86" t="s">
        <v>82</v>
      </c>
      <c r="E5" s="86" t="s">
        <v>83</v>
      </c>
    </row>
    <row r="6" s="59" customFormat="1" ht="27.75" customHeight="1" spans="1:5">
      <c r="A6" s="63" t="s">
        <v>45</v>
      </c>
      <c r="B6" s="63" t="s">
        <v>46</v>
      </c>
      <c r="C6" s="124"/>
      <c r="D6" s="124"/>
      <c r="E6" s="124"/>
    </row>
    <row r="7" s="59" customFormat="1" ht="30" customHeight="1" spans="1:5">
      <c r="A7" s="107" t="s">
        <v>47</v>
      </c>
      <c r="B7" s="65" t="s">
        <v>48</v>
      </c>
      <c r="C7" s="66">
        <v>266.47</v>
      </c>
      <c r="D7" s="66">
        <v>266.47</v>
      </c>
      <c r="E7" s="76"/>
    </row>
    <row r="8" s="59" customFormat="1" ht="30" customHeight="1" spans="1:5">
      <c r="A8" s="107" t="s">
        <v>49</v>
      </c>
      <c r="B8" s="65" t="s">
        <v>50</v>
      </c>
      <c r="C8" s="66">
        <v>266.47</v>
      </c>
      <c r="D8" s="66">
        <v>266.47</v>
      </c>
      <c r="E8" s="76"/>
    </row>
    <row r="9" s="59" customFormat="1" ht="30" customHeight="1" spans="1:5">
      <c r="A9" s="107" t="s">
        <v>51</v>
      </c>
      <c r="B9" s="65" t="s">
        <v>52</v>
      </c>
      <c r="C9" s="66"/>
      <c r="D9" s="66"/>
      <c r="E9" s="76"/>
    </row>
    <row r="10" s="59" customFormat="1" ht="30" customHeight="1" spans="1:5">
      <c r="A10" s="125">
        <v>2050202</v>
      </c>
      <c r="B10" s="65" t="s">
        <v>53</v>
      </c>
      <c r="C10" s="66">
        <v>266.17</v>
      </c>
      <c r="D10" s="66">
        <v>266.17</v>
      </c>
      <c r="E10" s="76"/>
    </row>
    <row r="11" s="59" customFormat="1" ht="30" customHeight="1" spans="1:5">
      <c r="A11" s="125">
        <v>2050299</v>
      </c>
      <c r="B11" s="65" t="s">
        <v>54</v>
      </c>
      <c r="C11" s="66">
        <v>0.3</v>
      </c>
      <c r="D11" s="66">
        <v>0.3</v>
      </c>
      <c r="E11" s="76"/>
    </row>
    <row r="12" s="59" customFormat="1" ht="30" customHeight="1" spans="1:5">
      <c r="A12" s="125">
        <v>208</v>
      </c>
      <c r="B12" s="65" t="s">
        <v>58</v>
      </c>
      <c r="C12" s="66">
        <v>79.56</v>
      </c>
      <c r="D12" s="66">
        <v>79.56</v>
      </c>
      <c r="E12" s="76"/>
    </row>
    <row r="13" s="59" customFormat="1" ht="30" customHeight="1" spans="1:5">
      <c r="A13" s="125">
        <v>20805</v>
      </c>
      <c r="B13" s="65" t="s">
        <v>59</v>
      </c>
      <c r="C13" s="66">
        <v>79.56</v>
      </c>
      <c r="D13" s="66">
        <v>79.56</v>
      </c>
      <c r="E13" s="76"/>
    </row>
    <row r="14" s="59" customFormat="1" ht="30" customHeight="1" spans="1:5">
      <c r="A14" s="107" t="s">
        <v>60</v>
      </c>
      <c r="B14" s="65" t="s">
        <v>61</v>
      </c>
      <c r="C14" s="66">
        <v>9.25</v>
      </c>
      <c r="D14" s="66">
        <v>9.25</v>
      </c>
      <c r="E14" s="76"/>
    </row>
    <row r="15" s="59" customFormat="1" ht="30" customHeight="1" spans="1:5">
      <c r="A15" s="107" t="s">
        <v>62</v>
      </c>
      <c r="B15" s="65" t="s">
        <v>63</v>
      </c>
      <c r="C15" s="66">
        <v>34.19</v>
      </c>
      <c r="D15" s="66">
        <v>34.19</v>
      </c>
      <c r="E15" s="76"/>
    </row>
    <row r="16" s="59" customFormat="1" ht="30" customHeight="1" spans="1:5">
      <c r="A16" s="107" t="s">
        <v>64</v>
      </c>
      <c r="B16" s="65" t="s">
        <v>65</v>
      </c>
      <c r="C16" s="66">
        <v>36.12</v>
      </c>
      <c r="D16" s="66">
        <v>36.12</v>
      </c>
      <c r="E16" s="76"/>
    </row>
    <row r="17" s="59" customFormat="1" ht="30" customHeight="1" spans="1:5">
      <c r="A17" s="107" t="s">
        <v>66</v>
      </c>
      <c r="B17" s="65" t="s">
        <v>67</v>
      </c>
      <c r="C17" s="110">
        <v>13.89</v>
      </c>
      <c r="D17" s="110">
        <v>13.89</v>
      </c>
      <c r="E17" s="76"/>
    </row>
    <row r="18" s="59" customFormat="1" ht="30" customHeight="1" spans="1:5">
      <c r="A18" s="107" t="s">
        <v>68</v>
      </c>
      <c r="B18" s="65" t="s">
        <v>69</v>
      </c>
      <c r="C18" s="110">
        <v>13.89</v>
      </c>
      <c r="D18" s="110">
        <v>13.89</v>
      </c>
      <c r="E18" s="76"/>
    </row>
    <row r="19" customFormat="1" ht="30" customHeight="1" spans="1:5">
      <c r="A19" s="107" t="s">
        <v>70</v>
      </c>
      <c r="B19" s="65" t="s">
        <v>71</v>
      </c>
      <c r="C19" s="110">
        <v>13.89</v>
      </c>
      <c r="D19" s="110">
        <v>13.89</v>
      </c>
      <c r="E19" s="77"/>
    </row>
    <row r="20" customFormat="1" ht="30" customHeight="1" spans="1:5">
      <c r="A20" s="107" t="s">
        <v>72</v>
      </c>
      <c r="B20" s="65" t="s">
        <v>73</v>
      </c>
      <c r="C20" s="110">
        <v>25.64</v>
      </c>
      <c r="D20" s="110">
        <v>25.64</v>
      </c>
      <c r="E20" s="71"/>
    </row>
    <row r="21" customFormat="1" ht="30" customHeight="1" spans="1:5">
      <c r="A21" s="107" t="s">
        <v>74</v>
      </c>
      <c r="B21" s="65" t="s">
        <v>75</v>
      </c>
      <c r="C21" s="110">
        <v>25.64</v>
      </c>
      <c r="D21" s="110">
        <v>25.64</v>
      </c>
      <c r="E21" s="71"/>
    </row>
    <row r="22" ht="30" customHeight="1" spans="1:5">
      <c r="A22" s="107" t="s">
        <v>76</v>
      </c>
      <c r="B22" s="65" t="s">
        <v>77</v>
      </c>
      <c r="C22" s="110">
        <v>25.64</v>
      </c>
      <c r="D22" s="110">
        <v>25.64</v>
      </c>
      <c r="E22" s="71"/>
    </row>
    <row r="23" ht="30" customHeight="1" spans="1:5">
      <c r="A23" s="68" t="s">
        <v>78</v>
      </c>
      <c r="B23" s="69"/>
      <c r="C23" s="69"/>
      <c r="D23" s="71"/>
      <c r="E23" s="71"/>
    </row>
    <row r="24" ht="30" customHeight="1" spans="1:5">
      <c r="A24" s="68" t="s">
        <v>78</v>
      </c>
      <c r="B24" s="69"/>
      <c r="C24" s="69"/>
      <c r="D24" s="71"/>
      <c r="E24" s="71"/>
    </row>
    <row r="25" ht="30" customHeight="1" spans="1:5">
      <c r="A25" s="72" t="s">
        <v>79</v>
      </c>
      <c r="B25" s="73"/>
      <c r="C25" s="66">
        <f>C7+C12+C17+C20</f>
        <v>385.56</v>
      </c>
      <c r="D25" s="66">
        <f>D7+D12+D17+D20</f>
        <v>385.56</v>
      </c>
      <c r="E25" s="71"/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F15" sqref="F1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84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80" t="s">
        <v>85</v>
      </c>
      <c r="B3" s="80"/>
      <c r="C3" s="80"/>
      <c r="D3" s="80"/>
      <c r="E3" s="80"/>
      <c r="F3" s="80"/>
    </row>
    <row r="4" ht="14.25" customHeight="1" spans="1:6">
      <c r="A4" s="119"/>
      <c r="B4" s="119"/>
      <c r="C4" s="119"/>
      <c r="D4" s="119"/>
      <c r="E4" s="119"/>
      <c r="F4" s="82" t="s">
        <v>2</v>
      </c>
    </row>
    <row r="5" ht="24" customHeight="1" spans="1:6">
      <c r="A5" s="135" t="s">
        <v>3</v>
      </c>
      <c r="B5" s="63"/>
      <c r="C5" s="135" t="s">
        <v>4</v>
      </c>
      <c r="D5" s="63"/>
      <c r="E5" s="63"/>
      <c r="F5" s="63"/>
    </row>
    <row r="6" ht="24" customHeight="1" spans="1:6">
      <c r="A6" s="135" t="s">
        <v>5</v>
      </c>
      <c r="B6" s="13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86</v>
      </c>
      <c r="E7" s="63" t="s">
        <v>41</v>
      </c>
      <c r="F7" s="63" t="s">
        <v>87</v>
      </c>
    </row>
    <row r="8" ht="28.5" customHeight="1" spans="1:6">
      <c r="A8" s="71" t="s">
        <v>11</v>
      </c>
      <c r="B8" s="120">
        <v>385.56</v>
      </c>
      <c r="C8" s="69" t="s">
        <v>12</v>
      </c>
      <c r="D8" s="69"/>
      <c r="E8" s="69"/>
      <c r="F8" s="76"/>
    </row>
    <row r="9" ht="28.5" customHeight="1" spans="1:6">
      <c r="A9" s="71" t="s">
        <v>13</v>
      </c>
      <c r="B9" s="76"/>
      <c r="C9" s="69" t="s">
        <v>14</v>
      </c>
      <c r="D9" s="69"/>
      <c r="E9" s="69"/>
      <c r="F9" s="76"/>
    </row>
    <row r="10" ht="28.5" customHeight="1" spans="1:6">
      <c r="A10" s="71"/>
      <c r="B10" s="71"/>
      <c r="C10" s="69" t="s">
        <v>16</v>
      </c>
      <c r="D10" s="69"/>
      <c r="E10" s="69"/>
      <c r="F10" s="76"/>
    </row>
    <row r="11" ht="28.5" customHeight="1" spans="1:6">
      <c r="A11" s="71"/>
      <c r="B11" s="71"/>
      <c r="C11" s="71" t="s">
        <v>18</v>
      </c>
      <c r="D11" s="71"/>
      <c r="E11" s="71"/>
      <c r="F11" s="76"/>
    </row>
    <row r="12" ht="28.5" customHeight="1" spans="1:6">
      <c r="A12" s="71"/>
      <c r="B12" s="71"/>
      <c r="C12" s="69" t="s">
        <v>19</v>
      </c>
      <c r="D12" s="110">
        <v>266.47</v>
      </c>
      <c r="E12" s="110">
        <v>266.47</v>
      </c>
      <c r="F12" s="76"/>
    </row>
    <row r="13" ht="28.5" customHeight="1" spans="1:6">
      <c r="A13" s="71"/>
      <c r="B13" s="71"/>
      <c r="C13" s="69" t="s">
        <v>20</v>
      </c>
      <c r="D13" s="110"/>
      <c r="E13" s="110"/>
      <c r="F13" s="76"/>
    </row>
    <row r="14" ht="28.5" customHeight="1" spans="1:6">
      <c r="A14" s="71"/>
      <c r="B14" s="71"/>
      <c r="C14" s="71" t="s">
        <v>21</v>
      </c>
      <c r="D14" s="110"/>
      <c r="E14" s="110"/>
      <c r="F14" s="71"/>
    </row>
    <row r="15" ht="28.5" customHeight="1" spans="1:6">
      <c r="A15" s="71"/>
      <c r="B15" s="71"/>
      <c r="C15" s="71" t="s">
        <v>22</v>
      </c>
      <c r="D15" s="110">
        <v>79.56</v>
      </c>
      <c r="E15" s="110">
        <v>79.56</v>
      </c>
      <c r="F15" s="71"/>
    </row>
    <row r="16" ht="28.5" customHeight="1" spans="1:6">
      <c r="A16" s="71"/>
      <c r="B16" s="71"/>
      <c r="C16" s="69" t="s">
        <v>23</v>
      </c>
      <c r="D16" s="110">
        <v>13.89</v>
      </c>
      <c r="E16" s="110">
        <v>13.89</v>
      </c>
      <c r="F16" s="71"/>
    </row>
    <row r="17" ht="28.5" customHeight="1" spans="1:6">
      <c r="A17" s="71"/>
      <c r="B17" s="71"/>
      <c r="C17" s="69" t="s">
        <v>24</v>
      </c>
      <c r="D17" s="110"/>
      <c r="E17" s="110"/>
      <c r="F17" s="71"/>
    </row>
    <row r="18" ht="28.5" customHeight="1" spans="1:6">
      <c r="A18" s="71"/>
      <c r="B18" s="71"/>
      <c r="C18" s="71" t="s">
        <v>25</v>
      </c>
      <c r="D18" s="110"/>
      <c r="E18" s="110"/>
      <c r="F18" s="71"/>
    </row>
    <row r="19" ht="28.5" customHeight="1" spans="1:6">
      <c r="A19" s="71"/>
      <c r="B19" s="71"/>
      <c r="C19" s="71" t="s">
        <v>26</v>
      </c>
      <c r="D19" s="110"/>
      <c r="E19" s="110"/>
      <c r="F19" s="71"/>
    </row>
    <row r="20" ht="28.5" customHeight="1" spans="1:6">
      <c r="A20" s="71"/>
      <c r="B20" s="71"/>
      <c r="C20" s="71" t="s">
        <v>27</v>
      </c>
      <c r="D20" s="110"/>
      <c r="E20" s="110"/>
      <c r="F20" s="71"/>
    </row>
    <row r="21" ht="28.5" customHeight="1" spans="1:6">
      <c r="A21" s="71"/>
      <c r="B21" s="71"/>
      <c r="C21" s="71" t="s">
        <v>88</v>
      </c>
      <c r="D21" s="110"/>
      <c r="E21" s="110"/>
      <c r="F21" s="71"/>
    </row>
    <row r="22" ht="28.5" customHeight="1" spans="1:6">
      <c r="A22" s="71"/>
      <c r="B22" s="71"/>
      <c r="C22" s="71" t="s">
        <v>29</v>
      </c>
      <c r="D22" s="110"/>
      <c r="E22" s="110"/>
      <c r="F22" s="71"/>
    </row>
    <row r="23" ht="28.5" customHeight="1" spans="1:6">
      <c r="A23" s="71"/>
      <c r="B23" s="71"/>
      <c r="C23" s="71" t="s">
        <v>30</v>
      </c>
      <c r="D23" s="110"/>
      <c r="E23" s="110"/>
      <c r="F23" s="71"/>
    </row>
    <row r="24" ht="28.5" customHeight="1" spans="1:6">
      <c r="A24" s="71"/>
      <c r="B24" s="71"/>
      <c r="C24" s="71" t="s">
        <v>31</v>
      </c>
      <c r="D24" s="110"/>
      <c r="E24" s="110"/>
      <c r="F24" s="71"/>
    </row>
    <row r="25" ht="28.5" customHeight="1" spans="1:6">
      <c r="A25" s="71"/>
      <c r="B25" s="71"/>
      <c r="C25" s="71" t="s">
        <v>32</v>
      </c>
      <c r="D25" s="110">
        <v>25.64</v>
      </c>
      <c r="E25" s="110">
        <v>25.64</v>
      </c>
      <c r="F25" s="71"/>
    </row>
    <row r="26" ht="28.5" customHeight="1" spans="1:6">
      <c r="A26" s="71"/>
      <c r="B26" s="71"/>
      <c r="C26" s="71" t="s">
        <v>33</v>
      </c>
      <c r="D26" s="71"/>
      <c r="E26" s="63"/>
      <c r="F26" s="71"/>
    </row>
    <row r="27" ht="28.5" customHeight="1" spans="1:6">
      <c r="A27" s="71"/>
      <c r="B27" s="71"/>
      <c r="C27" s="71" t="s">
        <v>34</v>
      </c>
      <c r="D27" s="71"/>
      <c r="E27" s="63"/>
      <c r="F27" s="71"/>
    </row>
    <row r="28" ht="28.5" customHeight="1" spans="1:6">
      <c r="A28" s="71"/>
      <c r="B28" s="71"/>
      <c r="C28" s="71" t="s">
        <v>35</v>
      </c>
      <c r="D28" s="71"/>
      <c r="E28" s="96"/>
      <c r="F28" s="71"/>
    </row>
    <row r="29" ht="28.5" customHeight="1" spans="1:6">
      <c r="A29" s="63" t="s">
        <v>36</v>
      </c>
      <c r="B29" s="63">
        <v>385.56</v>
      </c>
      <c r="C29" s="63" t="s">
        <v>37</v>
      </c>
      <c r="D29" s="63">
        <f>SUM(D12:D28)</f>
        <v>385.56</v>
      </c>
      <c r="E29" s="63">
        <f>SUM(E12:E28)</f>
        <v>385.56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topLeftCell="A13" workbookViewId="0">
      <selection activeCell="G11" sqref="G11"/>
    </sheetView>
  </sheetViews>
  <sheetFormatPr defaultColWidth="6.875" defaultRowHeight="11.25"/>
  <cols>
    <col min="1" max="1" width="9.875" style="60" customWidth="1"/>
    <col min="2" max="2" width="37.25" style="60" customWidth="1"/>
    <col min="3" max="8" width="10" style="60" customWidth="1"/>
    <col min="9" max="11" width="10.875" style="100" customWidth="1"/>
    <col min="12" max="16384" width="6.875" style="60"/>
  </cols>
  <sheetData>
    <row r="1" ht="16.5" customHeight="1" spans="1:11">
      <c r="A1" s="44" t="s">
        <v>89</v>
      </c>
      <c r="B1" s="45"/>
      <c r="C1" s="45"/>
      <c r="D1" s="45"/>
      <c r="E1" s="45"/>
      <c r="F1" s="45"/>
      <c r="G1" s="45"/>
      <c r="H1" s="45"/>
      <c r="I1" s="74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4"/>
      <c r="J2" s="74"/>
      <c r="K2" s="74"/>
    </row>
    <row r="3" ht="29.25" customHeight="1" spans="1:11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15"/>
      <c r="J4" s="115" t="s">
        <v>2</v>
      </c>
      <c r="K4" s="115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93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94</v>
      </c>
      <c r="D6" s="63" t="s">
        <v>82</v>
      </c>
      <c r="E6" s="63" t="s">
        <v>83</v>
      </c>
      <c r="F6" s="63" t="s">
        <v>94</v>
      </c>
      <c r="G6" s="63" t="s">
        <v>82</v>
      </c>
      <c r="H6" s="63" t="s">
        <v>83</v>
      </c>
      <c r="I6" s="63" t="s">
        <v>94</v>
      </c>
      <c r="J6" s="63" t="s">
        <v>82</v>
      </c>
      <c r="K6" s="63" t="s">
        <v>83</v>
      </c>
    </row>
    <row r="7" s="59" customFormat="1" ht="30.75" customHeight="1" spans="1:11">
      <c r="A7" s="102" t="s">
        <v>47</v>
      </c>
      <c r="B7" s="103" t="s">
        <v>48</v>
      </c>
      <c r="C7" s="104">
        <f>C8</f>
        <v>295.97</v>
      </c>
      <c r="D7" s="104">
        <f>D8</f>
        <v>295.97</v>
      </c>
      <c r="E7" s="105"/>
      <c r="F7" s="66">
        <v>266.47</v>
      </c>
      <c r="G7" s="66">
        <v>266.47</v>
      </c>
      <c r="H7" s="106"/>
      <c r="I7" s="67">
        <f>(F7-C7)/C7*100</f>
        <v>-9.9672264080819</v>
      </c>
      <c r="J7" s="67">
        <f>(G7-D7)/D7*100</f>
        <v>-9.9672264080819</v>
      </c>
      <c r="K7" s="67"/>
    </row>
    <row r="8" s="59" customFormat="1" ht="30.75" customHeight="1" spans="1:11">
      <c r="A8" s="102" t="s">
        <v>49</v>
      </c>
      <c r="B8" s="103" t="s">
        <v>50</v>
      </c>
      <c r="C8" s="104">
        <f>C10+C11</f>
        <v>295.97</v>
      </c>
      <c r="D8" s="104">
        <f>D10+D11</f>
        <v>295.97</v>
      </c>
      <c r="E8" s="105"/>
      <c r="F8" s="66">
        <v>266.47</v>
      </c>
      <c r="G8" s="66">
        <v>266.47</v>
      </c>
      <c r="H8" s="106"/>
      <c r="I8" s="67">
        <f>(F8-C8)/C8*100</f>
        <v>-9.9672264080819</v>
      </c>
      <c r="J8" s="67">
        <f>(G8-D8)/D8*100</f>
        <v>-9.9672264080819</v>
      </c>
      <c r="K8" s="67"/>
    </row>
    <row r="9" s="59" customFormat="1" ht="30.75" customHeight="1" spans="1:11">
      <c r="A9" s="107" t="s">
        <v>51</v>
      </c>
      <c r="B9" s="65" t="s">
        <v>52</v>
      </c>
      <c r="C9" s="104"/>
      <c r="D9" s="104"/>
      <c r="E9" s="105"/>
      <c r="F9" s="66"/>
      <c r="G9" s="66"/>
      <c r="H9" s="106"/>
      <c r="I9" s="67"/>
      <c r="J9" s="67"/>
      <c r="K9" s="67"/>
    </row>
    <row r="10" s="59" customFormat="1" ht="30.75" customHeight="1" spans="1:11">
      <c r="A10" s="102" t="s">
        <v>95</v>
      </c>
      <c r="B10" s="103" t="s">
        <v>53</v>
      </c>
      <c r="C10" s="104">
        <v>295.42</v>
      </c>
      <c r="D10" s="104">
        <v>295.42</v>
      </c>
      <c r="E10" s="105"/>
      <c r="F10" s="66">
        <v>266.17</v>
      </c>
      <c r="G10" s="66">
        <v>266.17</v>
      </c>
      <c r="H10" s="106"/>
      <c r="I10" s="67">
        <f>(F10-C10)/C10*100</f>
        <v>-9.90115767382032</v>
      </c>
      <c r="J10" s="67"/>
      <c r="K10" s="67"/>
    </row>
    <row r="11" s="59" customFormat="1" ht="30.75" customHeight="1" spans="1:11">
      <c r="A11" s="102" t="s">
        <v>96</v>
      </c>
      <c r="B11" s="103" t="s">
        <v>54</v>
      </c>
      <c r="C11" s="104">
        <v>0.55</v>
      </c>
      <c r="D11" s="104">
        <v>0.55</v>
      </c>
      <c r="E11" s="105"/>
      <c r="F11" s="66">
        <v>0.3</v>
      </c>
      <c r="G11" s="66">
        <v>0.3</v>
      </c>
      <c r="H11" s="106"/>
      <c r="I11" s="67">
        <f>(F11-C11)/C11*100</f>
        <v>-45.4545454545455</v>
      </c>
      <c r="J11" s="67">
        <f>(G11-D11)/D11*100</f>
        <v>-45.4545454545455</v>
      </c>
      <c r="K11" s="67"/>
    </row>
    <row r="12" s="59" customFormat="1" ht="30.75" customHeight="1" spans="1:11">
      <c r="A12" s="102" t="s">
        <v>97</v>
      </c>
      <c r="B12" s="103" t="s">
        <v>58</v>
      </c>
      <c r="C12" s="66">
        <v>66.53</v>
      </c>
      <c r="D12" s="66">
        <v>66.53</v>
      </c>
      <c r="E12" s="105"/>
      <c r="F12" s="66">
        <v>79.56</v>
      </c>
      <c r="G12" s="66">
        <v>79.56</v>
      </c>
      <c r="H12" s="108"/>
      <c r="I12" s="67">
        <f t="shared" ref="I12:I22" si="0">(F12-C12)/C12*100</f>
        <v>19.585149556591</v>
      </c>
      <c r="J12" s="67">
        <f t="shared" ref="J12:K28" si="1">(G12-D12)/D12*100</f>
        <v>19.585149556591</v>
      </c>
      <c r="K12" s="67"/>
    </row>
    <row r="13" s="59" customFormat="1" ht="30.75" customHeight="1" spans="1:11">
      <c r="A13" s="102" t="s">
        <v>98</v>
      </c>
      <c r="B13" s="109" t="s">
        <v>99</v>
      </c>
      <c r="C13" s="66">
        <f>C14+C15+C16</f>
        <v>66.53</v>
      </c>
      <c r="D13" s="66">
        <f>D14+D15+D16</f>
        <v>66.53</v>
      </c>
      <c r="E13" s="105"/>
      <c r="F13" s="66">
        <v>79.56</v>
      </c>
      <c r="G13" s="66">
        <v>79.56</v>
      </c>
      <c r="H13" s="108"/>
      <c r="I13" s="67">
        <f t="shared" si="0"/>
        <v>19.585149556591</v>
      </c>
      <c r="J13" s="67">
        <f t="shared" si="1"/>
        <v>19.585149556591</v>
      </c>
      <c r="K13" s="67"/>
    </row>
    <row r="14" s="59" customFormat="1" ht="30.75" customHeight="1" spans="1:11">
      <c r="A14" s="107" t="s">
        <v>60</v>
      </c>
      <c r="B14" s="65" t="s">
        <v>61</v>
      </c>
      <c r="C14" s="66">
        <v>7.22</v>
      </c>
      <c r="D14" s="66">
        <v>7.22</v>
      </c>
      <c r="E14" s="105"/>
      <c r="F14" s="66">
        <v>9.25</v>
      </c>
      <c r="G14" s="66">
        <v>9.25</v>
      </c>
      <c r="H14" s="108"/>
      <c r="I14" s="67">
        <f t="shared" si="0"/>
        <v>28.1163434903047</v>
      </c>
      <c r="J14" s="67">
        <f>(G14-D14)/D14*100</f>
        <v>28.1163434903047</v>
      </c>
      <c r="K14" s="67"/>
    </row>
    <row r="15" s="59" customFormat="1" ht="30.75" customHeight="1" spans="1:11">
      <c r="A15" s="102" t="s">
        <v>62</v>
      </c>
      <c r="B15" s="109" t="s">
        <v>63</v>
      </c>
      <c r="C15" s="66">
        <v>39.98</v>
      </c>
      <c r="D15" s="66">
        <v>39.98</v>
      </c>
      <c r="E15" s="105"/>
      <c r="F15" s="66">
        <v>34.19</v>
      </c>
      <c r="G15" s="66">
        <v>34.19</v>
      </c>
      <c r="H15" s="108"/>
      <c r="I15" s="67">
        <f t="shared" si="0"/>
        <v>-14.4822411205603</v>
      </c>
      <c r="J15" s="67">
        <f t="shared" si="1"/>
        <v>-14.4822411205603</v>
      </c>
      <c r="K15" s="67"/>
    </row>
    <row r="16" s="59" customFormat="1" ht="30.75" customHeight="1" spans="1:11">
      <c r="A16" s="102" t="s">
        <v>64</v>
      </c>
      <c r="B16" s="109" t="s">
        <v>65</v>
      </c>
      <c r="C16" s="66">
        <v>19.33</v>
      </c>
      <c r="D16" s="66">
        <v>19.33</v>
      </c>
      <c r="E16" s="105"/>
      <c r="F16" s="66">
        <v>36.12</v>
      </c>
      <c r="G16" s="66">
        <v>36.12</v>
      </c>
      <c r="H16" s="108"/>
      <c r="I16" s="67">
        <f t="shared" si="0"/>
        <v>86.8598034143818</v>
      </c>
      <c r="J16" s="67">
        <f t="shared" si="1"/>
        <v>86.8598034143818</v>
      </c>
      <c r="K16" s="67"/>
    </row>
    <row r="17" s="59" customFormat="1" ht="30.75" customHeight="1" spans="1:11">
      <c r="A17" s="102" t="s">
        <v>66</v>
      </c>
      <c r="B17" s="109" t="s">
        <v>67</v>
      </c>
      <c r="C17" s="66">
        <v>16.24</v>
      </c>
      <c r="D17" s="66">
        <v>16.24</v>
      </c>
      <c r="E17" s="105"/>
      <c r="F17" s="110">
        <v>13.89</v>
      </c>
      <c r="G17" s="110">
        <v>13.89</v>
      </c>
      <c r="H17" s="108"/>
      <c r="I17" s="67">
        <f t="shared" si="0"/>
        <v>-14.4704433497537</v>
      </c>
      <c r="J17" s="67">
        <f t="shared" si="1"/>
        <v>-14.4704433497537</v>
      </c>
      <c r="K17" s="67"/>
    </row>
    <row r="18" s="59" customFormat="1" ht="30.75" customHeight="1" spans="1:11">
      <c r="A18" s="102" t="s">
        <v>68</v>
      </c>
      <c r="B18" s="109" t="s">
        <v>69</v>
      </c>
      <c r="C18" s="66">
        <v>16.24</v>
      </c>
      <c r="D18" s="66">
        <v>16.24</v>
      </c>
      <c r="E18" s="105"/>
      <c r="F18" s="110">
        <v>13.89</v>
      </c>
      <c r="G18" s="110">
        <v>13.89</v>
      </c>
      <c r="H18" s="108"/>
      <c r="I18" s="67">
        <f t="shared" si="0"/>
        <v>-14.4704433497537</v>
      </c>
      <c r="J18" s="67">
        <f t="shared" si="1"/>
        <v>-14.4704433497537</v>
      </c>
      <c r="K18" s="67"/>
    </row>
    <row r="19" s="59" customFormat="1" ht="30.75" customHeight="1" spans="1:11">
      <c r="A19" s="102" t="s">
        <v>70</v>
      </c>
      <c r="B19" s="109" t="s">
        <v>71</v>
      </c>
      <c r="C19" s="66">
        <v>16.24</v>
      </c>
      <c r="D19" s="66">
        <v>16.24</v>
      </c>
      <c r="E19" s="105"/>
      <c r="F19" s="110">
        <v>13.89</v>
      </c>
      <c r="G19" s="110">
        <v>13.89</v>
      </c>
      <c r="H19" s="108"/>
      <c r="I19" s="67">
        <f t="shared" si="0"/>
        <v>-14.4704433497537</v>
      </c>
      <c r="J19" s="67">
        <f t="shared" si="1"/>
        <v>-14.4704433497537</v>
      </c>
      <c r="K19" s="67"/>
    </row>
    <row r="20" s="59" customFormat="1" ht="30.75" customHeight="1" spans="1:11">
      <c r="A20" s="102" t="s">
        <v>72</v>
      </c>
      <c r="B20" s="109" t="s">
        <v>73</v>
      </c>
      <c r="C20" s="104">
        <v>29.99</v>
      </c>
      <c r="D20" s="104">
        <v>29.99</v>
      </c>
      <c r="E20" s="105"/>
      <c r="F20" s="110">
        <v>25.64</v>
      </c>
      <c r="G20" s="110">
        <v>25.64</v>
      </c>
      <c r="H20" s="108"/>
      <c r="I20" s="67">
        <f t="shared" si="0"/>
        <v>-14.5048349449817</v>
      </c>
      <c r="J20" s="67">
        <f t="shared" si="1"/>
        <v>-14.5048349449817</v>
      </c>
      <c r="K20" s="67"/>
    </row>
    <row r="21" s="59" customFormat="1" ht="30.75" customHeight="1" spans="1:11">
      <c r="A21" s="102" t="s">
        <v>74</v>
      </c>
      <c r="B21" s="109" t="s">
        <v>75</v>
      </c>
      <c r="C21" s="104">
        <v>29.99</v>
      </c>
      <c r="D21" s="104">
        <v>29.99</v>
      </c>
      <c r="E21" s="105"/>
      <c r="F21" s="110">
        <v>25.64</v>
      </c>
      <c r="G21" s="110">
        <v>25.64</v>
      </c>
      <c r="H21" s="108"/>
      <c r="I21" s="67">
        <f t="shared" si="0"/>
        <v>-14.5048349449817</v>
      </c>
      <c r="J21" s="67">
        <f t="shared" si="1"/>
        <v>-14.5048349449817</v>
      </c>
      <c r="K21" s="67"/>
    </row>
    <row r="22" s="59" customFormat="1" ht="30.75" customHeight="1" spans="1:11">
      <c r="A22" s="102" t="s">
        <v>76</v>
      </c>
      <c r="B22" s="109" t="s">
        <v>77</v>
      </c>
      <c r="C22" s="104">
        <v>29.99</v>
      </c>
      <c r="D22" s="104">
        <v>29.99</v>
      </c>
      <c r="E22" s="105"/>
      <c r="F22" s="110">
        <v>25.64</v>
      </c>
      <c r="G22" s="110">
        <v>25.64</v>
      </c>
      <c r="H22" s="108"/>
      <c r="I22" s="67">
        <f t="shared" si="0"/>
        <v>-14.5048349449817</v>
      </c>
      <c r="J22" s="67">
        <f t="shared" si="1"/>
        <v>-14.5048349449817</v>
      </c>
      <c r="K22" s="67"/>
    </row>
    <row r="23" s="59" customFormat="1" ht="30.75" customHeight="1" spans="1:11">
      <c r="A23" s="69"/>
      <c r="B23" s="111"/>
      <c r="C23" s="110"/>
      <c r="D23" s="111"/>
      <c r="E23" s="111"/>
      <c r="F23" s="110"/>
      <c r="G23" s="111"/>
      <c r="H23" s="111"/>
      <c r="I23" s="67"/>
      <c r="J23" s="67"/>
      <c r="K23" s="67"/>
    </row>
    <row r="24" s="59" customFormat="1" ht="30.75" customHeight="1" spans="1:11">
      <c r="A24" s="69"/>
      <c r="B24" s="111"/>
      <c r="C24" s="110"/>
      <c r="D24" s="111"/>
      <c r="E24" s="111"/>
      <c r="F24" s="110"/>
      <c r="G24" s="111"/>
      <c r="H24" s="111"/>
      <c r="I24" s="67"/>
      <c r="J24" s="67"/>
      <c r="K24" s="67"/>
    </row>
    <row r="25" s="59" customFormat="1" ht="30.75" customHeight="1" spans="1:11">
      <c r="A25" s="69"/>
      <c r="B25" s="111"/>
      <c r="C25" s="111"/>
      <c r="D25" s="111"/>
      <c r="E25" s="111"/>
      <c r="F25" s="111"/>
      <c r="G25" s="111"/>
      <c r="H25" s="111"/>
      <c r="I25" s="67"/>
      <c r="J25" s="67"/>
      <c r="K25" s="67"/>
    </row>
    <row r="26" s="59" customFormat="1" ht="30.75" customHeight="1" spans="1:11">
      <c r="A26" s="69"/>
      <c r="B26" s="111"/>
      <c r="C26" s="111"/>
      <c r="D26" s="111"/>
      <c r="E26" s="111"/>
      <c r="F26" s="111"/>
      <c r="G26" s="111"/>
      <c r="H26" s="111"/>
      <c r="I26" s="67"/>
      <c r="J26" s="67"/>
      <c r="K26" s="67"/>
    </row>
    <row r="27" s="59" customFormat="1" ht="30.75" customHeight="1" spans="1:11">
      <c r="A27" s="69"/>
      <c r="B27" s="111"/>
      <c r="C27" s="111"/>
      <c r="D27" s="111"/>
      <c r="E27" s="111"/>
      <c r="F27" s="111"/>
      <c r="G27" s="111"/>
      <c r="H27" s="111"/>
      <c r="I27" s="67"/>
      <c r="J27" s="67"/>
      <c r="K27" s="67"/>
    </row>
    <row r="28" ht="30.75" customHeight="1" spans="1:11">
      <c r="A28" s="112" t="s">
        <v>100</v>
      </c>
      <c r="B28" s="113"/>
      <c r="C28" s="106">
        <f>C7+C12+C17+C20</f>
        <v>408.73</v>
      </c>
      <c r="D28" s="106">
        <f>D7+D12+D17+D20</f>
        <v>408.73</v>
      </c>
      <c r="E28" s="106">
        <f>E7+E13+E19+E22</f>
        <v>0</v>
      </c>
      <c r="F28" s="106">
        <f>F7+F13+F19+F22</f>
        <v>385.56</v>
      </c>
      <c r="G28" s="106">
        <f>G7+G13+G19+G22</f>
        <v>385.56</v>
      </c>
      <c r="H28" s="106">
        <f>H7+H13+H19+H22</f>
        <v>0</v>
      </c>
      <c r="I28" s="67">
        <f t="shared" ref="I12:I28" si="2">(F28-C28)/C28*100</f>
        <v>-5.66877890049666</v>
      </c>
      <c r="J28" s="67">
        <f t="shared" si="1"/>
        <v>-5.66877890049666</v>
      </c>
      <c r="K28" s="67"/>
    </row>
    <row r="29" spans="7:7">
      <c r="G29" s="114"/>
    </row>
  </sheetData>
  <mergeCells count="7">
    <mergeCell ref="A3:K3"/>
    <mergeCell ref="J4:K4"/>
    <mergeCell ref="A5:B5"/>
    <mergeCell ref="C5:E5"/>
    <mergeCell ref="F5:H5"/>
    <mergeCell ref="I5:K5"/>
    <mergeCell ref="A28:B2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1" workbookViewId="0">
      <selection activeCell="B54" sqref="B54"/>
    </sheetView>
  </sheetViews>
  <sheetFormatPr defaultColWidth="9" defaultRowHeight="14.25" outlineLevelCol="4"/>
  <cols>
    <col min="1" max="1" width="38.375" customWidth="1"/>
    <col min="2" max="3" width="23.125" customWidth="1"/>
  </cols>
  <sheetData>
    <row r="1" ht="19.5" customHeight="1" spans="1:3">
      <c r="A1" s="91" t="s">
        <v>101</v>
      </c>
      <c r="B1" s="92"/>
      <c r="C1" s="92"/>
    </row>
    <row r="2" ht="44.25" customHeight="1" spans="1:5">
      <c r="A2" s="93" t="s">
        <v>102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103</v>
      </c>
      <c r="B4" s="96" t="s">
        <v>6</v>
      </c>
      <c r="C4" s="96" t="s">
        <v>104</v>
      </c>
    </row>
    <row r="5" ht="22.5" customHeight="1" spans="1:3">
      <c r="A5" s="97" t="s">
        <v>105</v>
      </c>
      <c r="B5" s="98">
        <f>SUM(B6:B16)</f>
        <v>347.19</v>
      </c>
      <c r="C5" s="97"/>
    </row>
    <row r="6" ht="22.5" customHeight="1" spans="1:3">
      <c r="A6" s="97" t="s">
        <v>106</v>
      </c>
      <c r="B6" s="98">
        <v>139.04</v>
      </c>
      <c r="C6" s="97"/>
    </row>
    <row r="7" ht="22.5" customHeight="1" spans="1:3">
      <c r="A7" s="97" t="s">
        <v>107</v>
      </c>
      <c r="B7" s="98">
        <v>14.52</v>
      </c>
      <c r="C7" s="97"/>
    </row>
    <row r="8" ht="22.5" customHeight="1" spans="1:3">
      <c r="A8" s="97" t="s">
        <v>108</v>
      </c>
      <c r="B8" s="98"/>
      <c r="C8" s="97"/>
    </row>
    <row r="9" ht="22.5" customHeight="1" spans="1:3">
      <c r="A9" s="97" t="s">
        <v>109</v>
      </c>
      <c r="B9" s="98">
        <v>73.7</v>
      </c>
      <c r="C9" s="97"/>
    </row>
    <row r="10" ht="22.5" customHeight="1" spans="1:3">
      <c r="A10" s="97" t="s">
        <v>110</v>
      </c>
      <c r="B10" s="98">
        <v>34.19</v>
      </c>
      <c r="C10" s="97"/>
    </row>
    <row r="11" ht="22.5" customHeight="1" spans="1:3">
      <c r="A11" s="97" t="s">
        <v>111</v>
      </c>
      <c r="B11" s="98">
        <v>36.12</v>
      </c>
      <c r="C11" s="97"/>
    </row>
    <row r="12" ht="22.5" customHeight="1" spans="1:3">
      <c r="A12" s="97" t="s">
        <v>112</v>
      </c>
      <c r="B12" s="98">
        <v>13.89</v>
      </c>
      <c r="C12" s="97"/>
    </row>
    <row r="13" ht="22.5" customHeight="1" spans="1:3">
      <c r="A13" s="97" t="s">
        <v>113</v>
      </c>
      <c r="B13" s="98"/>
      <c r="C13" s="97"/>
    </row>
    <row r="14" ht="22.5" customHeight="1" spans="1:3">
      <c r="A14" s="97" t="s">
        <v>114</v>
      </c>
      <c r="B14" s="98">
        <v>0.13</v>
      </c>
      <c r="C14" s="97"/>
    </row>
    <row r="15" ht="22.5" customHeight="1" spans="1:3">
      <c r="A15" s="97" t="s">
        <v>77</v>
      </c>
      <c r="B15" s="98">
        <v>25.64</v>
      </c>
      <c r="C15" s="97"/>
    </row>
    <row r="16" ht="22.5" customHeight="1" spans="1:3">
      <c r="A16" s="97" t="s">
        <v>115</v>
      </c>
      <c r="B16" s="98">
        <v>9.96</v>
      </c>
      <c r="C16" s="97"/>
    </row>
    <row r="17" ht="22.5" customHeight="1" spans="1:3">
      <c r="A17" s="97" t="s">
        <v>116</v>
      </c>
      <c r="B17" s="98">
        <f>SUM(B18:B44)</f>
        <v>28.82</v>
      </c>
      <c r="C17" s="97"/>
    </row>
    <row r="18" ht="22.5" customHeight="1" spans="1:3">
      <c r="A18" s="97" t="s">
        <v>117</v>
      </c>
      <c r="B18" s="98">
        <v>12</v>
      </c>
      <c r="C18" s="97"/>
    </row>
    <row r="19" ht="22.5" customHeight="1" spans="1:3">
      <c r="A19" s="97" t="s">
        <v>118</v>
      </c>
      <c r="B19" s="98">
        <v>3</v>
      </c>
      <c r="C19" s="97"/>
    </row>
    <row r="20" ht="22.5" customHeight="1" spans="1:3">
      <c r="A20" s="97" t="s">
        <v>119</v>
      </c>
      <c r="B20" s="98"/>
      <c r="C20" s="97"/>
    </row>
    <row r="21" ht="22.5" customHeight="1" spans="1:3">
      <c r="A21" s="97" t="s">
        <v>120</v>
      </c>
      <c r="B21" s="98"/>
      <c r="C21" s="97"/>
    </row>
    <row r="22" ht="22.5" customHeight="1" spans="1:3">
      <c r="A22" s="97" t="s">
        <v>121</v>
      </c>
      <c r="B22" s="98"/>
      <c r="C22" s="97"/>
    </row>
    <row r="23" ht="22.5" customHeight="1" spans="1:3">
      <c r="A23" s="97" t="s">
        <v>122</v>
      </c>
      <c r="B23" s="98"/>
      <c r="C23" s="97"/>
    </row>
    <row r="24" ht="22.5" customHeight="1" spans="1:3">
      <c r="A24" s="97" t="s">
        <v>123</v>
      </c>
      <c r="B24" s="98"/>
      <c r="C24" s="97"/>
    </row>
    <row r="25" ht="22.5" customHeight="1" spans="1:3">
      <c r="A25" s="97" t="s">
        <v>124</v>
      </c>
      <c r="B25" s="98"/>
      <c r="C25" s="97"/>
    </row>
    <row r="26" ht="22.5" customHeight="1" spans="1:3">
      <c r="A26" s="97" t="s">
        <v>125</v>
      </c>
      <c r="B26" s="98"/>
      <c r="C26" s="97"/>
    </row>
    <row r="27" ht="22.5" customHeight="1" spans="1:3">
      <c r="A27" s="97" t="s">
        <v>126</v>
      </c>
      <c r="B27" s="98"/>
      <c r="C27" s="97"/>
    </row>
    <row r="28" ht="22.5" customHeight="1" spans="1:3">
      <c r="A28" s="97" t="s">
        <v>127</v>
      </c>
      <c r="B28" s="98"/>
      <c r="C28" s="97"/>
    </row>
    <row r="29" ht="22.5" customHeight="1" spans="1:3">
      <c r="A29" s="97" t="s">
        <v>128</v>
      </c>
      <c r="B29" s="98">
        <v>2</v>
      </c>
      <c r="C29" s="97"/>
    </row>
    <row r="30" ht="22.5" customHeight="1" spans="1:3">
      <c r="A30" s="97" t="s">
        <v>129</v>
      </c>
      <c r="B30" s="98"/>
      <c r="C30" s="97"/>
    </row>
    <row r="31" ht="22.5" customHeight="1" spans="1:3">
      <c r="A31" s="97" t="s">
        <v>130</v>
      </c>
      <c r="B31" s="98"/>
      <c r="C31" s="97"/>
    </row>
    <row r="32" ht="22.5" customHeight="1" spans="1:3">
      <c r="A32" s="97" t="s">
        <v>131</v>
      </c>
      <c r="B32" s="98">
        <v>1.2</v>
      </c>
      <c r="C32" s="97"/>
    </row>
    <row r="33" ht="22.5" customHeight="1" spans="1:3">
      <c r="A33" s="97" t="s">
        <v>132</v>
      </c>
      <c r="B33" s="98"/>
      <c r="C33" s="97"/>
    </row>
    <row r="34" ht="22.5" customHeight="1" spans="1:3">
      <c r="A34" s="97" t="s">
        <v>133</v>
      </c>
      <c r="B34" s="98"/>
      <c r="C34" s="97"/>
    </row>
    <row r="35" ht="22.5" customHeight="1" spans="1:3">
      <c r="A35" s="97" t="s">
        <v>134</v>
      </c>
      <c r="B35" s="98"/>
      <c r="C35" s="97"/>
    </row>
    <row r="36" ht="22.5" customHeight="1" spans="1:3">
      <c r="A36" s="97" t="s">
        <v>135</v>
      </c>
      <c r="B36" s="98"/>
      <c r="C36" s="97"/>
    </row>
    <row r="37" ht="22.5" customHeight="1" spans="1:3">
      <c r="A37" s="97" t="s">
        <v>136</v>
      </c>
      <c r="B37" s="98">
        <v>1</v>
      </c>
      <c r="C37" s="97"/>
    </row>
    <row r="38" ht="22.5" customHeight="1" spans="1:3">
      <c r="A38" s="97" t="s">
        <v>137</v>
      </c>
      <c r="B38" s="98"/>
      <c r="C38" s="97"/>
    </row>
    <row r="39" ht="22.5" customHeight="1" spans="1:3">
      <c r="A39" s="97" t="s">
        <v>138</v>
      </c>
      <c r="B39" s="98">
        <v>1.6</v>
      </c>
      <c r="C39" s="97"/>
    </row>
    <row r="40" ht="22.5" customHeight="1" spans="1:3">
      <c r="A40" s="97" t="s">
        <v>139</v>
      </c>
      <c r="B40" s="98">
        <v>4.78</v>
      </c>
      <c r="C40" s="97"/>
    </row>
    <row r="41" ht="22.5" customHeight="1" spans="1:3">
      <c r="A41" s="97" t="s">
        <v>140</v>
      </c>
      <c r="B41" s="98"/>
      <c r="C41" s="97"/>
    </row>
    <row r="42" ht="22.5" customHeight="1" spans="1:3">
      <c r="A42" s="97" t="s">
        <v>141</v>
      </c>
      <c r="B42" s="98">
        <v>0.5</v>
      </c>
      <c r="C42" s="97"/>
    </row>
    <row r="43" ht="22.5" customHeight="1" spans="1:3">
      <c r="A43" s="97" t="s">
        <v>142</v>
      </c>
      <c r="B43" s="98"/>
      <c r="C43" s="97"/>
    </row>
    <row r="44" ht="22.5" customHeight="1" spans="1:3">
      <c r="A44" s="99" t="s">
        <v>143</v>
      </c>
      <c r="B44" s="98">
        <v>2.74</v>
      </c>
      <c r="C44" s="97"/>
    </row>
    <row r="45" ht="22.5" customHeight="1" spans="1:3">
      <c r="A45" s="97" t="s">
        <v>144</v>
      </c>
      <c r="B45" s="98">
        <f>SUM(B46:B56)</f>
        <v>9.55</v>
      </c>
      <c r="C45" s="97"/>
    </row>
    <row r="46" ht="22.5" customHeight="1" spans="1:3">
      <c r="A46" s="97" t="s">
        <v>145</v>
      </c>
      <c r="B46" s="98"/>
      <c r="C46" s="97"/>
    </row>
    <row r="47" ht="22.5" customHeight="1" spans="1:3">
      <c r="A47" s="97" t="s">
        <v>146</v>
      </c>
      <c r="B47" s="98">
        <v>9.25</v>
      </c>
      <c r="C47" s="97"/>
    </row>
    <row r="48" ht="22.5" customHeight="1" spans="1:3">
      <c r="A48" s="97" t="s">
        <v>147</v>
      </c>
      <c r="B48" s="98"/>
      <c r="C48" s="97"/>
    </row>
    <row r="49" ht="22.5" customHeight="1" spans="1:3">
      <c r="A49" s="97" t="s">
        <v>148</v>
      </c>
      <c r="B49" s="98"/>
      <c r="C49" s="97"/>
    </row>
    <row r="50" ht="22.5" customHeight="1" spans="1:3">
      <c r="A50" s="97" t="s">
        <v>149</v>
      </c>
      <c r="B50" s="98"/>
      <c r="C50" s="97"/>
    </row>
    <row r="51" ht="22.5" customHeight="1" spans="1:3">
      <c r="A51" s="97" t="s">
        <v>150</v>
      </c>
      <c r="B51" s="98"/>
      <c r="C51" s="97"/>
    </row>
    <row r="52" ht="22.5" customHeight="1" spans="1:3">
      <c r="A52" s="97" t="s">
        <v>151</v>
      </c>
      <c r="B52" s="98"/>
      <c r="C52" s="97"/>
    </row>
    <row r="53" ht="22.5" customHeight="1" spans="1:3">
      <c r="A53" s="97" t="s">
        <v>152</v>
      </c>
      <c r="B53" s="98">
        <v>0.3</v>
      </c>
      <c r="C53" s="97"/>
    </row>
    <row r="54" ht="22.5" customHeight="1" spans="1:3">
      <c r="A54" s="97" t="s">
        <v>153</v>
      </c>
      <c r="B54" s="98"/>
      <c r="C54" s="97"/>
    </row>
    <row r="55" ht="22.5" customHeight="1" spans="1:3">
      <c r="A55" s="97" t="s">
        <v>154</v>
      </c>
      <c r="B55" s="98"/>
      <c r="C55" s="97"/>
    </row>
    <row r="56" ht="22.5" customHeight="1" spans="1:3">
      <c r="A56" s="97" t="s">
        <v>155</v>
      </c>
      <c r="B56" s="98"/>
      <c r="C56" s="97"/>
    </row>
    <row r="57" ht="22.5" customHeight="1" spans="1:3">
      <c r="A57" s="96" t="s">
        <v>100</v>
      </c>
      <c r="B57" s="98">
        <f>B45+B17+B5</f>
        <v>385.56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156</v>
      </c>
    </row>
    <row r="2" ht="19.5" customHeight="1" spans="1:2">
      <c r="A2" s="78"/>
      <c r="B2" s="79"/>
    </row>
    <row r="3" ht="30" customHeight="1" spans="1:2">
      <c r="A3" s="80" t="s">
        <v>157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92</v>
      </c>
    </row>
    <row r="6" ht="38.25" customHeight="1" spans="1:2">
      <c r="A6" s="84" t="s">
        <v>158</v>
      </c>
      <c r="B6" s="63">
        <v>0</v>
      </c>
    </row>
    <row r="7" ht="38.25" customHeight="1" spans="1:2">
      <c r="A7" s="71" t="s">
        <v>159</v>
      </c>
      <c r="B7" s="63">
        <v>0</v>
      </c>
    </row>
    <row r="8" ht="38.25" customHeight="1" spans="1:2">
      <c r="A8" s="71" t="s">
        <v>160</v>
      </c>
      <c r="B8" s="63">
        <v>0</v>
      </c>
    </row>
    <row r="9" ht="38.25" customHeight="1" spans="1:2">
      <c r="A9" s="85" t="s">
        <v>161</v>
      </c>
      <c r="B9" s="86">
        <v>0</v>
      </c>
    </row>
    <row r="10" ht="38.25" customHeight="1" spans="1:2">
      <c r="A10" s="87" t="s">
        <v>162</v>
      </c>
      <c r="B10" s="86">
        <v>0</v>
      </c>
    </row>
    <row r="11" ht="38.25" customHeight="1" spans="1:2">
      <c r="A11" s="88" t="s">
        <v>163</v>
      </c>
      <c r="B11" s="89">
        <v>0</v>
      </c>
    </row>
    <row r="12" ht="91.5" customHeight="1" spans="1:2">
      <c r="A12" s="90" t="s">
        <v>164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B13" sqref="B13"/>
    </sheetView>
  </sheetViews>
  <sheetFormatPr defaultColWidth="6.875" defaultRowHeight="11.25"/>
  <cols>
    <col min="1" max="1" width="9.5" style="60" customWidth="1"/>
    <col min="2" max="2" width="34.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165</v>
      </c>
      <c r="B1" s="45"/>
      <c r="C1" s="45"/>
      <c r="D1" s="45"/>
      <c r="E1" s="45"/>
      <c r="F1" s="45"/>
      <c r="G1" s="45"/>
      <c r="H1" s="45"/>
      <c r="I1" s="45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4"/>
      <c r="K2" s="74"/>
    </row>
    <row r="3" ht="29.25" customHeight="1" spans="1:11">
      <c r="A3" s="61" t="s">
        <v>166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5" t="s">
        <v>2</v>
      </c>
      <c r="K4" s="75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167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94</v>
      </c>
      <c r="D6" s="63" t="s">
        <v>82</v>
      </c>
      <c r="E6" s="63" t="s">
        <v>83</v>
      </c>
      <c r="F6" s="63" t="s">
        <v>94</v>
      </c>
      <c r="G6" s="63" t="s">
        <v>82</v>
      </c>
      <c r="H6" s="63" t="s">
        <v>83</v>
      </c>
      <c r="I6" s="63" t="s">
        <v>94</v>
      </c>
      <c r="J6" s="63" t="s">
        <v>82</v>
      </c>
      <c r="K6" s="63" t="s">
        <v>83</v>
      </c>
    </row>
    <row r="7" s="59" customFormat="1" ht="30" customHeight="1" spans="1:11">
      <c r="A7" s="64"/>
      <c r="B7" s="65"/>
      <c r="C7" s="66"/>
      <c r="D7" s="67"/>
      <c r="E7" s="67"/>
      <c r="F7" s="66"/>
      <c r="G7" s="66"/>
      <c r="H7" s="66"/>
      <c r="I7" s="66"/>
      <c r="J7" s="67"/>
      <c r="K7" s="66"/>
    </row>
    <row r="8" s="59" customFormat="1" ht="30" customHeight="1" spans="1:11">
      <c r="A8" s="64"/>
      <c r="B8" s="65"/>
      <c r="C8" s="66"/>
      <c r="D8" s="67"/>
      <c r="E8" s="67"/>
      <c r="F8" s="66"/>
      <c r="G8" s="66"/>
      <c r="H8" s="66"/>
      <c r="I8" s="66"/>
      <c r="J8" s="67"/>
      <c r="K8" s="66"/>
    </row>
    <row r="9" s="59" customFormat="1" ht="30" customHeight="1" spans="1:11">
      <c r="A9" s="64"/>
      <c r="B9" s="65"/>
      <c r="C9" s="66"/>
      <c r="D9" s="67"/>
      <c r="E9" s="67"/>
      <c r="F9" s="66"/>
      <c r="G9" s="66"/>
      <c r="H9" s="66"/>
      <c r="I9" s="66"/>
      <c r="J9" s="67"/>
      <c r="K9" s="66"/>
    </row>
    <row r="10" s="59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79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8" sqref="D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168</v>
      </c>
      <c r="B1" s="45"/>
      <c r="C1" s="45"/>
      <c r="D1" s="45"/>
      <c r="E1" s="45"/>
      <c r="F1" s="45"/>
    </row>
    <row r="2" ht="22.5" spans="1:8">
      <c r="A2" s="46" t="s">
        <v>169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170</v>
      </c>
      <c r="B4" s="51" t="s">
        <v>171</v>
      </c>
      <c r="C4" s="52" t="s">
        <v>172</v>
      </c>
      <c r="D4" s="52"/>
      <c r="E4" s="53" t="s">
        <v>173</v>
      </c>
      <c r="F4" s="10" t="s">
        <v>174</v>
      </c>
      <c r="G4" s="53" t="s">
        <v>175</v>
      </c>
      <c r="H4" s="53" t="s">
        <v>176</v>
      </c>
    </row>
    <row r="5" ht="21" customHeight="1" spans="1:8">
      <c r="A5" s="50"/>
      <c r="B5" s="51"/>
      <c r="C5" s="10" t="s">
        <v>177</v>
      </c>
      <c r="D5" s="10" t="s">
        <v>178</v>
      </c>
      <c r="E5" s="53"/>
      <c r="F5" s="10"/>
      <c r="G5" s="53"/>
      <c r="H5" s="53"/>
    </row>
    <row r="6" ht="27.75" customHeight="1" spans="1:8">
      <c r="A6" s="54" t="s">
        <v>79</v>
      </c>
      <c r="B6" s="55"/>
      <c r="C6" s="55"/>
      <c r="D6" s="55"/>
      <c r="E6" s="56"/>
      <c r="F6" s="57"/>
      <c r="G6" s="57" t="s">
        <v>179</v>
      </c>
      <c r="H6" s="57" t="s">
        <v>179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2021-05-25T09:59:33Z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  <property fmtid="{D5CDD505-2E9C-101B-9397-08002B2CF9AE}" pid="3" name="ICV">
    <vt:lpwstr>77ADC2A2E5FB4D7A9EDCD20105EA1ABA</vt:lpwstr>
  </property>
</Properties>
</file>