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<sst xmlns="http://schemas.openxmlformats.org/spreadsheetml/2006/main" count="311" uniqueCount="182">
  <si>
    <t>表1</t>
  </si>
  <si>
    <t>吕梁市高阳农业科技园管理委员会2021年部门收支总表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</si>
  <si>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</si>
  <si>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</si>
  <si>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</si>
  <si>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</si>
  <si>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</si>
  <si>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</si>
  <si>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</si>
  <si>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</si>
  <si>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</si>
  <si>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</si>
  <si>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</si>
  <si>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</si>
  <si>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</si>
  <si>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</si>
  <si>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</si>
  <si>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</si>
  <si>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</si>
  <si>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</si>
  <si>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</si>
  <si>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</si>
  <si>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</si>
  <si>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</si>
  <si>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</si>
  <si>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</si>
  <si>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</si>
  <si>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</si>
  <si>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</si>
  <si>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</si>
  <si>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</si>
  <si>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</si>
  <si>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</si>
  <si>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</si>
  <si>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</si>
  <si>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</si>
  <si>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</si>
  <si>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</si>
  <si>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</si>
  <si>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吕梁市高阳农业科技园管理委员会2021年部门收入总表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</si>
  <si>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</si>
  <si>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</si>
  <si>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</si>
  <si>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</si>
  <si>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</si>
  <si>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</si>
  <si>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</si>
  <si>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科学技术支出</t>
  </si>
  <si>
    <t xml:space="preserve">  其他科学技术支出</t>
  </si>
  <si>
    <t xml:space="preserve">    其他科学技术支出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</si>
  <si>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</si>
  <si>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</si>
  <si>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</si>
  <si>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</si>
  <si>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</si>
  <si>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</si>
  <si>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事业单位医疗</t>
  </si>
  <si>
    <t>城乡社区支出</t>
  </si>
  <si>
    <t xml:space="preserve">  城乡社区公共设施</t>
  </si>
  <si>
    <t xml:space="preserve">    其他城乡社区公共设施支出</t>
  </si>
  <si>
    <t>住房保障支出</t>
  </si>
  <si>
    <t xml:space="preserve">  住房改革支出</t>
  </si>
  <si>
    <t xml:space="preserve">    住房公积金</t>
  </si>
  <si>
    <t>合计</t>
  </si>
  <si>
    <t>表3</t>
  </si>
  <si>
    <t>吕梁市高阳农业科技园管理委员会2021年部门支出总表</t>
  </si>
  <si>
    <t>基本支出</t>
  </si>
  <si>
    <t>项目支出</t>
  </si>
  <si>
    <t>表4</t>
  </si>
  <si>
    <t>吕梁市高阳农业科技园管理委员会2021年财政拨款收支总表</t>
  </si>
  <si>
    <t>小计</t>
  </si>
  <si>
    <t>政府性基金预算</t>
  </si>
  <si>
    <t>十五、资源勘探信息等支出</t>
  </si>
  <si>
    <t>表5</t>
  </si>
  <si>
    <t>吕梁市高阳农业科技园管理委员会2021年一般公共预算支出表</t>
  </si>
  <si>
    <t>2020年预算数</t>
  </si>
  <si>
    <t>2021年预算数</t>
  </si>
  <si>
    <t>2021年预算数比2020年预算数增减%</t>
  </si>
  <si>
    <t>表6</t>
  </si>
  <si>
    <t>吕梁市高阳农业科技园管理委员会2021年一般公共预算基本支出经济科目表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</si>
  <si>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</si>
  <si>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</si>
  <si>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</si>
  <si>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</si>
  <si>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</si>
  <si>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</si>
  <si>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</si>
  <si>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</si>
  <si>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</si>
  <si>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</si>
  <si>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</si>
  <si>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</si>
  <si>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</si>
  <si>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</si>
  <si>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</si>
  <si>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</si>
  <si>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</si>
  <si>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</si>
  <si>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</si>
  <si>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</si>
  <si>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</si>
  <si>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</si>
  <si>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</si>
  <si>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</si>
  <si>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</si>
  <si>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</si>
  <si>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</si>
  <si>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</si>
  <si>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</si>
  <si>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</si>
  <si>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</si>
  <si>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</si>
  <si>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</si>
  <si>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</si>
  <si>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</si>
  <si>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</si>
  <si>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</si>
  <si>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</si>
  <si>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</si>
  <si>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</si>
  <si>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</si>
  <si>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</si>
  <si>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</si>
  <si>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</si>
  <si>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</si>
  <si>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</si>
  <si>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</si>
  <si>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</si>
  <si>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</si>
  <si>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</si>
  <si>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</si>
  <si>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</si>
  <si>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</si>
  <si>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</si>
  <si>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</si>
  <si>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吕梁市高阳农业科技园管理委员会2021年一般公共预算“三公”经费支出情况统计表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</si>
  <si>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</si>
  <si>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</si>
  <si>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</si>
  <si>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</si>
  <si>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</si>
  <si>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</si>
  <si>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</si>
  <si>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</si>
  <si>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吕梁市高阳农业科技园管理委员会2021年政府性基金预算支出表</t>
  </si>
  <si>
    <t>2021年预算比2020年预算数增减</t>
  </si>
  <si>
    <t>合      计</t>
  </si>
  <si>
    <t>表9</t>
  </si>
  <si>
    <t>吕梁市高阳农业科技园管理委员会2021年一般公共预算重点项目绩效目标表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</si>
  <si>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</si>
  <si>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</si>
  <si>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</si>
  <si>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</si>
  <si>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</si>
  <si>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</si>
  <si>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</si>
  <si>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</si>
  <si>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</si>
  <si>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</si>
  <si>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</si>
  <si>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吕梁市高阳农业科技园管理委员会2021年政府采购预算表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</si>
  <si>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</si>
  <si>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</si>
  <si>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</si>
  <si>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</si>
  <si>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</si>
  <si>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</si>
  <si>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</si>
  <si>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</si>
  <si>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</si>
  <si>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</si>
  <si>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</si>
  <si>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</si>
  <si>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</si>
  <si>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</si>
  <si>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</si>
  <si>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</si>
  <si>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吕梁市高阳农业科技园管理委员会2021年政府购买服务支出预算表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</si>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</sst>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  <numFmt numFmtId="43" formatCode="_ * #,##0.00_ ;_ * \-#,##0.00_ ;_ * &quot;-&quot;??_ ;_ @_ "/>
    <numFmt numFmtId="178" formatCode="* #,##0.0;* \-#,##0.0;* &quot;&quot;??;@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" borderId="1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9" fillId="26" borderId="1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 applyProtection="0"/>
  </cellStyleXfs>
  <cellXfs count="12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2" xfId="0" applyNumberForma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 shrinkToFi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 shrinkToFi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F25" sqref="F25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9"/>
      <c r="B4" s="109"/>
      <c r="C4" s="109"/>
      <c r="D4" s="109"/>
      <c r="E4" s="109"/>
      <c r="F4" s="109"/>
      <c r="G4" s="109"/>
      <c r="H4" s="78" t="s">
        <v>2</v>
      </c>
    </row>
    <row r="5" ht="24" customHeight="1" spans="1:8">
      <c r="A5" s="129" t="s">
        <v>3</v>
      </c>
      <c r="B5" s="63"/>
      <c r="C5" s="63"/>
      <c r="D5" s="63"/>
      <c r="E5" s="129" t="s">
        <v>4</v>
      </c>
      <c r="F5" s="63"/>
      <c r="G5" s="63"/>
      <c r="H5" s="63"/>
    </row>
    <row r="6" ht="24" customHeight="1" spans="1:8">
      <c r="A6" s="130" t="s">
        <v>5</v>
      </c>
      <c r="B6" s="111" t="s">
        <v>6</v>
      </c>
      <c r="C6" s="125"/>
      <c r="D6" s="112"/>
      <c r="E6" s="120" t="s">
        <v>7</v>
      </c>
      <c r="F6" s="111" t="s">
        <v>6</v>
      </c>
      <c r="G6" s="125"/>
      <c r="H6" s="112"/>
    </row>
    <row r="7" ht="48.75" customHeight="1" spans="1:8">
      <c r="A7" s="114"/>
      <c r="B7" s="121" t="s">
        <v>8</v>
      </c>
      <c r="C7" s="121" t="s">
        <v>9</v>
      </c>
      <c r="D7" s="121" t="s">
        <v>10</v>
      </c>
      <c r="E7" s="122"/>
      <c r="F7" s="121" t="s">
        <v>8</v>
      </c>
      <c r="G7" s="121" t="s">
        <v>9</v>
      </c>
      <c r="H7" s="121" t="s">
        <v>10</v>
      </c>
    </row>
    <row r="8" ht="24" customHeight="1" spans="1:8">
      <c r="A8" s="67" t="s">
        <v>11</v>
      </c>
      <c r="B8" s="94">
        <v>282.21</v>
      </c>
      <c r="C8" s="94">
        <v>378.77</v>
      </c>
      <c r="D8" s="94">
        <f>C8/B8*100-100</f>
        <v>34.2156550086815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94">
        <v>143.55</v>
      </c>
      <c r="G13" s="94">
        <v>336.8</v>
      </c>
      <c r="H13" s="94">
        <f t="shared" ref="H13:H16" si="0">G13/F13*100-100</f>
        <v>134.622082897945</v>
      </c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94">
        <v>20.04</v>
      </c>
      <c r="G15" s="94">
        <v>19.46</v>
      </c>
      <c r="H15" s="94">
        <f t="shared" si="0"/>
        <v>-2.89421157684629</v>
      </c>
    </row>
    <row r="16" ht="24" customHeight="1" spans="1:8">
      <c r="A16" s="67"/>
      <c r="B16" s="67"/>
      <c r="C16" s="67"/>
      <c r="D16" s="67"/>
      <c r="E16" s="65" t="s">
        <v>23</v>
      </c>
      <c r="F16" s="94">
        <v>8.14</v>
      </c>
      <c r="G16" s="94">
        <v>7.91</v>
      </c>
      <c r="H16" s="94">
        <f t="shared" si="0"/>
        <v>-2.82555282555283</v>
      </c>
    </row>
    <row r="17" ht="24" customHeight="1" spans="1:8">
      <c r="A17" s="67"/>
      <c r="B17" s="67"/>
      <c r="C17" s="67"/>
      <c r="D17" s="67"/>
      <c r="E17" s="65" t="s">
        <v>24</v>
      </c>
      <c r="F17" s="126"/>
      <c r="G17" s="126"/>
      <c r="H17" s="67"/>
    </row>
    <row r="18" ht="24" customHeight="1" spans="1:8">
      <c r="A18" s="67"/>
      <c r="B18" s="67"/>
      <c r="C18" s="67"/>
      <c r="D18" s="67"/>
      <c r="E18" s="67" t="s">
        <v>25</v>
      </c>
      <c r="F18" s="94">
        <v>95.45</v>
      </c>
      <c r="G18" s="127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94">
        <v>15.03</v>
      </c>
      <c r="G25" s="94">
        <v>14.6</v>
      </c>
      <c r="H25" s="94">
        <f>G25/F25*100-100</f>
        <v>-2.86094477711244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67"/>
    </row>
    <row r="29" ht="24" customHeight="1" spans="1:8">
      <c r="A29" s="63" t="s">
        <v>36</v>
      </c>
      <c r="B29" s="63">
        <f>SUM(B8:B28)</f>
        <v>282.21</v>
      </c>
      <c r="C29" s="63">
        <f>SUM(C8:C28)</f>
        <v>378.77</v>
      </c>
      <c r="D29" s="128">
        <f>SUM(D8:D28)</f>
        <v>34.2156550086815</v>
      </c>
      <c r="E29" s="63" t="s">
        <v>37</v>
      </c>
      <c r="F29" s="63">
        <f>SUM(F8:F28)</f>
        <v>282.21</v>
      </c>
      <c r="G29" s="63">
        <f>SUM(G8:G28)</f>
        <v>378.77</v>
      </c>
      <c r="H29" s="63">
        <v>34.22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161</v>
      </c>
      <c r="B4" s="31" t="s">
        <v>162</v>
      </c>
      <c r="C4" s="31" t="s">
        <v>163</v>
      </c>
      <c r="D4" s="31" t="s">
        <v>164</v>
      </c>
      <c r="E4" s="8" t="s">
        <v>165</v>
      </c>
      <c r="F4" s="8"/>
      <c r="G4" s="8"/>
      <c r="H4" s="8"/>
      <c r="I4" s="8"/>
      <c r="J4" s="8"/>
      <c r="K4" s="8"/>
      <c r="L4" s="8"/>
      <c r="M4" s="8"/>
      <c r="N4" s="40" t="s">
        <v>166</v>
      </c>
    </row>
    <row r="5" ht="37.5" customHeight="1" spans="1:14">
      <c r="A5" s="9"/>
      <c r="B5" s="31"/>
      <c r="C5" s="31"/>
      <c r="D5" s="31"/>
      <c r="E5" s="10" t="s">
        <v>167</v>
      </c>
      <c r="F5" s="8" t="s">
        <v>41</v>
      </c>
      <c r="G5" s="8"/>
      <c r="H5" s="8"/>
      <c r="I5" s="8"/>
      <c r="J5" s="41"/>
      <c r="K5" s="41"/>
      <c r="L5" s="23" t="s">
        <v>168</v>
      </c>
      <c r="M5" s="23" t="s">
        <v>169</v>
      </c>
      <c r="N5" s="42"/>
    </row>
    <row r="6" ht="78.75" customHeight="1" spans="1:14">
      <c r="A6" s="13"/>
      <c r="B6" s="31"/>
      <c r="C6" s="31"/>
      <c r="D6" s="31"/>
      <c r="E6" s="10"/>
      <c r="F6" s="14" t="s">
        <v>170</v>
      </c>
      <c r="G6" s="10" t="s">
        <v>171</v>
      </c>
      <c r="H6" s="10" t="s">
        <v>172</v>
      </c>
      <c r="I6" s="10" t="s">
        <v>173</v>
      </c>
      <c r="J6" s="10" t="s">
        <v>174</v>
      </c>
      <c r="K6" s="24" t="s">
        <v>175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146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6" sqref="G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178</v>
      </c>
      <c r="B4" s="7" t="s">
        <v>179</v>
      </c>
      <c r="C4" s="8" t="s">
        <v>165</v>
      </c>
      <c r="D4" s="8"/>
      <c r="E4" s="8"/>
      <c r="F4" s="8"/>
      <c r="G4" s="8"/>
      <c r="H4" s="8"/>
      <c r="I4" s="8"/>
      <c r="J4" s="8"/>
      <c r="K4" s="8"/>
      <c r="L4" s="7" t="s">
        <v>81</v>
      </c>
    </row>
    <row r="5" ht="25.5" customHeight="1" spans="1:12">
      <c r="A5" s="9"/>
      <c r="B5" s="9"/>
      <c r="C5" s="10" t="s">
        <v>167</v>
      </c>
      <c r="D5" s="11" t="s">
        <v>180</v>
      </c>
      <c r="E5" s="12"/>
      <c r="F5" s="12"/>
      <c r="G5" s="12"/>
      <c r="H5" s="12"/>
      <c r="I5" s="22"/>
      <c r="J5" s="23" t="s">
        <v>168</v>
      </c>
      <c r="K5" s="23" t="s">
        <v>169</v>
      </c>
      <c r="L5" s="9"/>
    </row>
    <row r="6" ht="81" customHeight="1" spans="1:12">
      <c r="A6" s="13"/>
      <c r="B6" s="13"/>
      <c r="C6" s="10"/>
      <c r="D6" s="14" t="s">
        <v>170</v>
      </c>
      <c r="E6" s="10" t="s">
        <v>171</v>
      </c>
      <c r="F6" s="10" t="s">
        <v>172</v>
      </c>
      <c r="G6" s="10" t="s">
        <v>173</v>
      </c>
      <c r="H6" s="10" t="s">
        <v>174</v>
      </c>
      <c r="I6" s="24" t="s">
        <v>181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146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D23" sqref="D23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4" customHeight="1" spans="1:7">
      <c r="A2" s="61" t="s">
        <v>39</v>
      </c>
      <c r="B2" s="61"/>
      <c r="C2" s="61"/>
      <c r="D2" s="61"/>
      <c r="E2" s="61"/>
      <c r="F2" s="61"/>
      <c r="G2" s="61"/>
    </row>
    <row r="3" ht="22" customHeight="1" spans="1:7">
      <c r="A3" s="62"/>
      <c r="B3" s="62"/>
      <c r="C3" s="62"/>
      <c r="D3" s="62"/>
      <c r="E3" s="62"/>
      <c r="F3" s="62"/>
      <c r="G3" s="110" t="s">
        <v>2</v>
      </c>
    </row>
    <row r="4" ht="21" customHeight="1" spans="1:7">
      <c r="A4" s="63" t="s">
        <v>40</v>
      </c>
      <c r="B4" s="63"/>
      <c r="C4" s="120" t="s">
        <v>36</v>
      </c>
      <c r="D4" s="121" t="s">
        <v>41</v>
      </c>
      <c r="E4" s="121" t="s">
        <v>42</v>
      </c>
      <c r="F4" s="121" t="s">
        <v>43</v>
      </c>
      <c r="G4" s="120" t="s">
        <v>44</v>
      </c>
    </row>
    <row r="5" s="59" customFormat="1" ht="32" customHeight="1" spans="1:7">
      <c r="A5" s="63" t="s">
        <v>45</v>
      </c>
      <c r="B5" s="63" t="s">
        <v>46</v>
      </c>
      <c r="C5" s="122"/>
      <c r="D5" s="121"/>
      <c r="E5" s="121"/>
      <c r="F5" s="121"/>
      <c r="G5" s="122"/>
    </row>
    <row r="6" s="59" customFormat="1" ht="24" customHeight="1" spans="1:7">
      <c r="A6" s="115">
        <v>206</v>
      </c>
      <c r="B6" s="116" t="s">
        <v>47</v>
      </c>
      <c r="C6" s="117">
        <v>336.8</v>
      </c>
      <c r="D6" s="117">
        <v>336.8</v>
      </c>
      <c r="E6" s="72"/>
      <c r="F6" s="72"/>
      <c r="G6" s="72"/>
    </row>
    <row r="7" s="59" customFormat="1" ht="21" customHeight="1" spans="1:7">
      <c r="A7" s="115">
        <v>20699</v>
      </c>
      <c r="B7" s="116" t="s">
        <v>48</v>
      </c>
      <c r="C7" s="117">
        <v>336.8</v>
      </c>
      <c r="D7" s="117">
        <v>336.8</v>
      </c>
      <c r="E7" s="72"/>
      <c r="F7" s="72"/>
      <c r="G7" s="72"/>
    </row>
    <row r="8" s="59" customFormat="1" ht="19" customHeight="1" spans="1:7">
      <c r="A8" s="115">
        <v>2069999</v>
      </c>
      <c r="B8" s="116" t="s">
        <v>49</v>
      </c>
      <c r="C8" s="117">
        <v>336.8</v>
      </c>
      <c r="D8" s="117">
        <v>336.8</v>
      </c>
      <c r="E8" s="72"/>
      <c r="F8" s="72"/>
      <c r="G8" s="72"/>
    </row>
    <row r="9" s="59" customFormat="1" ht="19" customHeight="1" spans="1:7">
      <c r="A9" s="115">
        <v>208</v>
      </c>
      <c r="B9" s="116" t="s">
        <v>50</v>
      </c>
      <c r="C9" s="117">
        <v>19.46</v>
      </c>
      <c r="D9" s="117">
        <v>19.46</v>
      </c>
      <c r="E9" s="72"/>
      <c r="F9" s="72"/>
      <c r="G9" s="72"/>
    </row>
    <row r="10" s="59" customFormat="1" ht="18" customHeight="1" spans="1:7">
      <c r="A10" s="115">
        <v>20805</v>
      </c>
      <c r="B10" s="116" t="s">
        <v>51</v>
      </c>
      <c r="C10" s="117">
        <v>19.46</v>
      </c>
      <c r="D10" s="117">
        <v>19.46</v>
      </c>
      <c r="E10" s="72"/>
      <c r="F10" s="72"/>
      <c r="G10" s="72"/>
    </row>
    <row r="11" customFormat="1" ht="29" customHeight="1" spans="1:7">
      <c r="A11" s="115">
        <v>2080505</v>
      </c>
      <c r="B11" s="101" t="s">
        <v>52</v>
      </c>
      <c r="C11" s="117">
        <v>19.46</v>
      </c>
      <c r="D11" s="117">
        <v>19.46</v>
      </c>
      <c r="E11" s="73"/>
      <c r="F11" s="73"/>
      <c r="G11" s="73"/>
    </row>
    <row r="12" customFormat="1" ht="31" customHeight="1" spans="1:7">
      <c r="A12" s="115">
        <v>2080506</v>
      </c>
      <c r="B12" s="99" t="s">
        <v>53</v>
      </c>
      <c r="C12" s="117">
        <f>SUM(D12:E12)</f>
        <v>0</v>
      </c>
      <c r="D12" s="117">
        <f t="shared" ref="D12:D18" si="0">SUM(E12:F12)</f>
        <v>0</v>
      </c>
      <c r="E12" s="67"/>
      <c r="F12" s="67"/>
      <c r="G12" s="67"/>
    </row>
    <row r="13" customFormat="1" ht="22" customHeight="1" spans="1:7">
      <c r="A13" s="115">
        <v>210</v>
      </c>
      <c r="B13" s="102" t="s">
        <v>54</v>
      </c>
      <c r="C13" s="117">
        <v>7.91</v>
      </c>
      <c r="D13" s="117">
        <v>7.91</v>
      </c>
      <c r="E13" s="67"/>
      <c r="F13" s="67"/>
      <c r="G13" s="67"/>
    </row>
    <row r="14" customFormat="1" ht="19" customHeight="1" spans="1:7">
      <c r="A14" s="115">
        <v>21011</v>
      </c>
      <c r="B14" s="102" t="s">
        <v>55</v>
      </c>
      <c r="C14" s="117">
        <v>7.91</v>
      </c>
      <c r="D14" s="117">
        <v>7.91</v>
      </c>
      <c r="E14" s="67"/>
      <c r="F14" s="67"/>
      <c r="G14" s="67"/>
    </row>
    <row r="15" customFormat="1" ht="21" customHeight="1" spans="1:7">
      <c r="A15" s="115">
        <v>2101102</v>
      </c>
      <c r="B15" s="102" t="s">
        <v>56</v>
      </c>
      <c r="C15" s="117">
        <v>7.91</v>
      </c>
      <c r="D15" s="117">
        <v>7.91</v>
      </c>
      <c r="E15" s="67"/>
      <c r="F15" s="67"/>
      <c r="G15" s="67"/>
    </row>
    <row r="16" ht="20" customHeight="1" spans="1:7">
      <c r="A16" s="115">
        <v>212</v>
      </c>
      <c r="B16" s="118" t="s">
        <v>57</v>
      </c>
      <c r="C16" s="117">
        <f>SUM(D16:E16)</f>
        <v>0</v>
      </c>
      <c r="D16" s="117">
        <f t="shared" si="0"/>
        <v>0</v>
      </c>
      <c r="E16" s="67"/>
      <c r="F16" s="67"/>
      <c r="G16" s="67"/>
    </row>
    <row r="17" ht="20" customHeight="1" spans="1:7">
      <c r="A17" s="115">
        <v>21203</v>
      </c>
      <c r="B17" s="118" t="s">
        <v>58</v>
      </c>
      <c r="C17" s="117">
        <f>SUM(D17:E17)</f>
        <v>0</v>
      </c>
      <c r="D17" s="117">
        <f t="shared" si="0"/>
        <v>0</v>
      </c>
      <c r="E17" s="67"/>
      <c r="F17" s="67"/>
      <c r="G17" s="67"/>
    </row>
    <row r="18" ht="18" customHeight="1" spans="1:7">
      <c r="A18" s="115">
        <v>2120399</v>
      </c>
      <c r="B18" s="99" t="s">
        <v>59</v>
      </c>
      <c r="C18" s="117">
        <f>SUM(D18:E18)</f>
        <v>0</v>
      </c>
      <c r="D18" s="117">
        <f t="shared" si="0"/>
        <v>0</v>
      </c>
      <c r="E18" s="67"/>
      <c r="F18" s="67"/>
      <c r="G18" s="67"/>
    </row>
    <row r="19" ht="21" customHeight="1" spans="1:7">
      <c r="A19" s="115">
        <v>221</v>
      </c>
      <c r="B19" s="116" t="s">
        <v>60</v>
      </c>
      <c r="C19" s="117">
        <v>14.6</v>
      </c>
      <c r="D19" s="117">
        <v>14.6</v>
      </c>
      <c r="E19" s="117"/>
      <c r="F19" s="117"/>
      <c r="G19" s="117"/>
    </row>
    <row r="20" ht="20" customHeight="1" spans="1:7">
      <c r="A20" s="115">
        <v>22102</v>
      </c>
      <c r="B20" s="116" t="s">
        <v>61</v>
      </c>
      <c r="C20" s="117">
        <v>14.6</v>
      </c>
      <c r="D20" s="117">
        <v>14.6</v>
      </c>
      <c r="E20" s="117"/>
      <c r="F20" s="117"/>
      <c r="G20" s="117"/>
    </row>
    <row r="21" ht="18" customHeight="1" spans="1:7">
      <c r="A21" s="115">
        <v>2210201</v>
      </c>
      <c r="B21" s="116" t="s">
        <v>62</v>
      </c>
      <c r="C21" s="117">
        <v>14.6</v>
      </c>
      <c r="D21" s="117">
        <v>14.6</v>
      </c>
      <c r="E21" s="117"/>
      <c r="F21" s="117"/>
      <c r="G21" s="117"/>
    </row>
    <row r="22" ht="24" customHeight="1" spans="1:7">
      <c r="A22" s="123" t="s">
        <v>63</v>
      </c>
      <c r="B22" s="124"/>
      <c r="C22" s="119">
        <f>SUM(C6+C9+C16+C13+C19)</f>
        <v>378.77</v>
      </c>
      <c r="D22" s="119">
        <f>SUM(D6+D9+D16+D13+D19)</f>
        <v>378.77</v>
      </c>
      <c r="E22" s="117"/>
      <c r="F22" s="117"/>
      <c r="G22" s="117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E6" sqref="E6"/>
    </sheetView>
  </sheetViews>
  <sheetFormatPr defaultColWidth="6.875" defaultRowHeight="11.25" outlineLevelCol="4"/>
  <cols>
    <col min="1" max="1" width="19.375" style="60" customWidth="1"/>
    <col min="2" max="2" width="33.25" style="60" customWidth="1"/>
    <col min="3" max="5" width="24.125" style="60" customWidth="1"/>
    <col min="6" max="16384" width="6.875" style="60"/>
  </cols>
  <sheetData>
    <row r="1" ht="16.5" customHeight="1" spans="1:5">
      <c r="A1" s="44" t="s">
        <v>64</v>
      </c>
      <c r="B1" s="45"/>
      <c r="C1" s="45"/>
      <c r="D1" s="70"/>
      <c r="E1" s="70"/>
    </row>
    <row r="2" ht="29.25" customHeight="1" spans="1:5">
      <c r="A2" s="61" t="s">
        <v>65</v>
      </c>
      <c r="B2" s="61"/>
      <c r="C2" s="61"/>
      <c r="D2" s="61"/>
      <c r="E2" s="61"/>
    </row>
    <row r="3" ht="17" customHeight="1" spans="1:5">
      <c r="A3" s="62"/>
      <c r="B3" s="62"/>
      <c r="C3" s="62"/>
      <c r="D3" s="62"/>
      <c r="E3" s="110" t="s">
        <v>2</v>
      </c>
    </row>
    <row r="4" ht="19" customHeight="1" spans="1:5">
      <c r="A4" s="111" t="s">
        <v>40</v>
      </c>
      <c r="B4" s="112"/>
      <c r="C4" s="113" t="s">
        <v>37</v>
      </c>
      <c r="D4" s="113" t="s">
        <v>66</v>
      </c>
      <c r="E4" s="113" t="s">
        <v>67</v>
      </c>
    </row>
    <row r="5" s="59" customFormat="1" ht="26" customHeight="1" spans="1:5">
      <c r="A5" s="63" t="s">
        <v>45</v>
      </c>
      <c r="B5" s="63" t="s">
        <v>46</v>
      </c>
      <c r="C5" s="114"/>
      <c r="D5" s="114"/>
      <c r="E5" s="114"/>
    </row>
    <row r="6" s="59" customFormat="1" ht="22" customHeight="1" spans="1:5">
      <c r="A6" s="115">
        <v>206</v>
      </c>
      <c r="B6" s="116" t="s">
        <v>47</v>
      </c>
      <c r="C6" s="117">
        <f>SUM(D6:E6)</f>
        <v>336.8</v>
      </c>
      <c r="D6" s="94">
        <f t="shared" ref="D6:D10" si="0">D7</f>
        <v>140.68</v>
      </c>
      <c r="E6" s="94">
        <f>E7</f>
        <v>196.12</v>
      </c>
    </row>
    <row r="7" s="59" customFormat="1" ht="22" customHeight="1" spans="1:5">
      <c r="A7" s="115">
        <v>20699</v>
      </c>
      <c r="B7" s="116" t="s">
        <v>48</v>
      </c>
      <c r="C7" s="117">
        <f t="shared" ref="C7:C21" si="1">SUM(D7:E7)</f>
        <v>336.8</v>
      </c>
      <c r="D7" s="94">
        <f t="shared" si="0"/>
        <v>140.68</v>
      </c>
      <c r="E7" s="94">
        <f>E8</f>
        <v>196.12</v>
      </c>
    </row>
    <row r="8" s="59" customFormat="1" ht="19" customHeight="1" spans="1:5">
      <c r="A8" s="115">
        <v>2069999</v>
      </c>
      <c r="B8" s="116" t="s">
        <v>49</v>
      </c>
      <c r="C8" s="117">
        <f t="shared" si="1"/>
        <v>336.8</v>
      </c>
      <c r="D8" s="94">
        <v>140.68</v>
      </c>
      <c r="E8" s="94">
        <v>196.12</v>
      </c>
    </row>
    <row r="9" s="59" customFormat="1" ht="22" customHeight="1" spans="1:5">
      <c r="A9" s="115">
        <v>208</v>
      </c>
      <c r="B9" s="116" t="s">
        <v>50</v>
      </c>
      <c r="C9" s="117">
        <f t="shared" si="1"/>
        <v>19.46</v>
      </c>
      <c r="D9" s="94">
        <f t="shared" si="0"/>
        <v>19.46</v>
      </c>
      <c r="E9" s="94"/>
    </row>
    <row r="10" customFormat="1" ht="22" customHeight="1" spans="1:5">
      <c r="A10" s="115">
        <v>20805</v>
      </c>
      <c r="B10" s="116" t="s">
        <v>51</v>
      </c>
      <c r="C10" s="117">
        <f t="shared" si="1"/>
        <v>19.46</v>
      </c>
      <c r="D10" s="94">
        <f t="shared" si="0"/>
        <v>19.46</v>
      </c>
      <c r="E10" s="94"/>
    </row>
    <row r="11" customFormat="1" ht="35" customHeight="1" spans="1:5">
      <c r="A11" s="115">
        <v>2080505</v>
      </c>
      <c r="B11" s="101" t="s">
        <v>52</v>
      </c>
      <c r="C11" s="117">
        <f t="shared" si="1"/>
        <v>19.46</v>
      </c>
      <c r="D11" s="94">
        <v>19.46</v>
      </c>
      <c r="E11" s="94"/>
    </row>
    <row r="12" customFormat="1" ht="22" customHeight="1" spans="1:5">
      <c r="A12" s="115">
        <v>2080506</v>
      </c>
      <c r="B12" s="99" t="s">
        <v>53</v>
      </c>
      <c r="C12" s="117">
        <f t="shared" si="1"/>
        <v>0</v>
      </c>
      <c r="D12" s="94"/>
      <c r="E12" s="94"/>
    </row>
    <row r="13" ht="22" customHeight="1" spans="1:5">
      <c r="A13" s="115">
        <v>210</v>
      </c>
      <c r="B13" s="102" t="s">
        <v>54</v>
      </c>
      <c r="C13" s="117">
        <f t="shared" si="1"/>
        <v>7.91</v>
      </c>
      <c r="D13" s="94">
        <f t="shared" ref="D13:D17" si="2">D14</f>
        <v>7.91</v>
      </c>
      <c r="E13" s="94">
        <f t="shared" ref="E13:E17" si="3">E14</f>
        <v>0</v>
      </c>
    </row>
    <row r="14" ht="22" customHeight="1" spans="1:5">
      <c r="A14" s="115">
        <v>21011</v>
      </c>
      <c r="B14" s="102" t="s">
        <v>55</v>
      </c>
      <c r="C14" s="117">
        <f t="shared" si="1"/>
        <v>7.91</v>
      </c>
      <c r="D14" s="94">
        <f t="shared" si="2"/>
        <v>7.91</v>
      </c>
      <c r="E14" s="94">
        <f t="shared" si="3"/>
        <v>0</v>
      </c>
    </row>
    <row r="15" ht="19" customHeight="1" spans="1:5">
      <c r="A15" s="115">
        <v>2101102</v>
      </c>
      <c r="B15" s="102" t="s">
        <v>56</v>
      </c>
      <c r="C15" s="117">
        <f t="shared" si="1"/>
        <v>7.91</v>
      </c>
      <c r="D15" s="94">
        <v>7.91</v>
      </c>
      <c r="E15" s="94"/>
    </row>
    <row r="16" ht="22" customHeight="1" spans="1:5">
      <c r="A16" s="115">
        <v>212</v>
      </c>
      <c r="B16" s="118" t="s">
        <v>57</v>
      </c>
      <c r="C16" s="117">
        <f t="shared" si="1"/>
        <v>0</v>
      </c>
      <c r="D16" s="94">
        <f t="shared" si="2"/>
        <v>0</v>
      </c>
      <c r="E16" s="94">
        <f t="shared" si="3"/>
        <v>0</v>
      </c>
    </row>
    <row r="17" ht="22" customHeight="1" spans="1:5">
      <c r="A17" s="115">
        <v>21203</v>
      </c>
      <c r="B17" s="118" t="s">
        <v>58</v>
      </c>
      <c r="C17" s="117">
        <f t="shared" si="1"/>
        <v>0</v>
      </c>
      <c r="D17" s="94">
        <f t="shared" si="2"/>
        <v>0</v>
      </c>
      <c r="E17" s="94">
        <f t="shared" si="3"/>
        <v>0</v>
      </c>
    </row>
    <row r="18" ht="18" customHeight="1" spans="1:5">
      <c r="A18" s="115">
        <v>2120399</v>
      </c>
      <c r="B18" s="99" t="s">
        <v>59</v>
      </c>
      <c r="C18" s="117">
        <f t="shared" si="1"/>
        <v>0</v>
      </c>
      <c r="D18" s="94"/>
      <c r="E18" s="94"/>
    </row>
    <row r="19" ht="22" customHeight="1" spans="1:5">
      <c r="A19" s="115">
        <v>221</v>
      </c>
      <c r="B19" s="116" t="s">
        <v>60</v>
      </c>
      <c r="C19" s="117">
        <f t="shared" si="1"/>
        <v>14.6</v>
      </c>
      <c r="D19" s="94">
        <f>D20</f>
        <v>14.6</v>
      </c>
      <c r="E19" s="94">
        <f>E20</f>
        <v>0</v>
      </c>
    </row>
    <row r="20" ht="19" customHeight="1" spans="1:5">
      <c r="A20" s="115">
        <v>22102</v>
      </c>
      <c r="B20" s="116" t="s">
        <v>61</v>
      </c>
      <c r="C20" s="117">
        <f t="shared" si="1"/>
        <v>14.6</v>
      </c>
      <c r="D20" s="94">
        <f>D21</f>
        <v>14.6</v>
      </c>
      <c r="E20" s="94">
        <f>E21</f>
        <v>0</v>
      </c>
    </row>
    <row r="21" ht="22" customHeight="1" spans="1:5">
      <c r="A21" s="115">
        <v>2210201</v>
      </c>
      <c r="B21" s="116" t="s">
        <v>62</v>
      </c>
      <c r="C21" s="117">
        <f t="shared" si="1"/>
        <v>14.6</v>
      </c>
      <c r="D21" s="94">
        <v>14.6</v>
      </c>
      <c r="E21" s="94"/>
    </row>
    <row r="22" ht="22" customHeight="1" spans="1:5">
      <c r="A22" s="115" t="s">
        <v>63</v>
      </c>
      <c r="B22" s="115"/>
      <c r="C22" s="119">
        <f>SUM(D22:E22)</f>
        <v>378.77</v>
      </c>
      <c r="D22" s="119">
        <f>D6+D9+D13+D16+D19</f>
        <v>182.65</v>
      </c>
      <c r="E22" s="119">
        <f>E6+E9+E13+E16+E19</f>
        <v>196.12</v>
      </c>
    </row>
  </sheetData>
  <mergeCells count="5">
    <mergeCell ref="A2:E2"/>
    <mergeCell ref="A4:B4"/>
    <mergeCell ref="C4:C5"/>
    <mergeCell ref="D4:D5"/>
    <mergeCell ref="E4:E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D15" sqref="D15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68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76" t="s">
        <v>69</v>
      </c>
      <c r="B3" s="76"/>
      <c r="C3" s="76"/>
      <c r="D3" s="76"/>
      <c r="E3" s="76"/>
      <c r="F3" s="76"/>
    </row>
    <row r="4" ht="14.25" customHeight="1" spans="1:6">
      <c r="A4" s="109"/>
      <c r="B4" s="109"/>
      <c r="C4" s="109"/>
      <c r="D4" s="109"/>
      <c r="E4" s="109"/>
      <c r="F4" s="78" t="s">
        <v>2</v>
      </c>
    </row>
    <row r="5" ht="24" customHeight="1" spans="1:6">
      <c r="A5" s="129" t="s">
        <v>3</v>
      </c>
      <c r="B5" s="63"/>
      <c r="C5" s="129" t="s">
        <v>4</v>
      </c>
      <c r="D5" s="63"/>
      <c r="E5" s="63"/>
      <c r="F5" s="63"/>
    </row>
    <row r="6" ht="24" customHeight="1" spans="1:6">
      <c r="A6" s="129" t="s">
        <v>5</v>
      </c>
      <c r="B6" s="129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70</v>
      </c>
      <c r="E7" s="63" t="s">
        <v>41</v>
      </c>
      <c r="F7" s="63" t="s">
        <v>71</v>
      </c>
    </row>
    <row r="8" ht="28.5" customHeight="1" spans="1:6">
      <c r="A8" s="67" t="s">
        <v>11</v>
      </c>
      <c r="B8" s="94">
        <v>378.77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94">
        <v>336.8</v>
      </c>
      <c r="E13" s="94">
        <v>336.8</v>
      </c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94">
        <v>19.46</v>
      </c>
      <c r="E15" s="94">
        <v>19.46</v>
      </c>
      <c r="F15" s="67"/>
    </row>
    <row r="16" ht="28.5" customHeight="1" spans="1:6">
      <c r="A16" s="67"/>
      <c r="B16" s="67"/>
      <c r="C16" s="65" t="s">
        <v>23</v>
      </c>
      <c r="D16" s="94">
        <v>7.91</v>
      </c>
      <c r="E16" s="94">
        <v>7.91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72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94">
        <v>14.6</v>
      </c>
      <c r="E25" s="94">
        <v>14.6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72">
        <f>SUM(B8:B28)</f>
        <v>378.77</v>
      </c>
      <c r="C29" s="63" t="s">
        <v>37</v>
      </c>
      <c r="D29" s="94">
        <f>SUM(D8:D28)</f>
        <v>378.77</v>
      </c>
      <c r="E29" s="94">
        <f>SUM(E8:E28)</f>
        <v>378.77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workbookViewId="0">
      <selection activeCell="F6" sqref="F6"/>
    </sheetView>
  </sheetViews>
  <sheetFormatPr defaultColWidth="6.875" defaultRowHeight="11.25"/>
  <cols>
    <col min="1" max="1" width="9.375" style="60" customWidth="1"/>
    <col min="2" max="2" width="20.8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73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29.25" customHeight="1" spans="1:11">
      <c r="A2" s="61" t="s">
        <v>74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17" customHeight="1" spans="1:11">
      <c r="A3" s="97"/>
      <c r="B3" s="97"/>
      <c r="C3" s="97"/>
      <c r="D3" s="97"/>
      <c r="E3" s="97"/>
      <c r="F3" s="97"/>
      <c r="G3" s="97"/>
      <c r="H3" s="97"/>
      <c r="I3" s="97"/>
      <c r="J3" s="71" t="s">
        <v>2</v>
      </c>
      <c r="K3" s="71"/>
    </row>
    <row r="4" ht="16" customHeight="1" spans="1:11">
      <c r="A4" s="63" t="s">
        <v>40</v>
      </c>
      <c r="B4" s="63"/>
      <c r="C4" s="63" t="s">
        <v>75</v>
      </c>
      <c r="D4" s="63"/>
      <c r="E4" s="63"/>
      <c r="F4" s="63" t="s">
        <v>76</v>
      </c>
      <c r="G4" s="63"/>
      <c r="H4" s="63"/>
      <c r="I4" s="63" t="s">
        <v>77</v>
      </c>
      <c r="J4" s="63"/>
      <c r="K4" s="63"/>
    </row>
    <row r="5" s="59" customFormat="1" ht="22" customHeight="1" spans="1:11">
      <c r="A5" s="63" t="s">
        <v>45</v>
      </c>
      <c r="B5" s="63" t="s">
        <v>46</v>
      </c>
      <c r="C5" s="63" t="s">
        <v>63</v>
      </c>
      <c r="D5" s="63" t="s">
        <v>66</v>
      </c>
      <c r="E5" s="63" t="s">
        <v>67</v>
      </c>
      <c r="F5" s="63" t="s">
        <v>63</v>
      </c>
      <c r="G5" s="63" t="s">
        <v>66</v>
      </c>
      <c r="H5" s="63" t="s">
        <v>67</v>
      </c>
      <c r="I5" s="63" t="s">
        <v>63</v>
      </c>
      <c r="J5" s="63" t="s">
        <v>66</v>
      </c>
      <c r="K5" s="63" t="s">
        <v>67</v>
      </c>
    </row>
    <row r="6" s="59" customFormat="1" ht="23" customHeight="1" spans="1:11">
      <c r="A6" s="98">
        <v>206</v>
      </c>
      <c r="B6" s="99" t="s">
        <v>47</v>
      </c>
      <c r="C6" s="100">
        <f t="shared" ref="C6:C13" si="0">D6+E6</f>
        <v>143.55</v>
      </c>
      <c r="D6" s="100">
        <f t="shared" ref="D6:H6" si="1">D7</f>
        <v>142.05</v>
      </c>
      <c r="E6" s="100">
        <f t="shared" si="1"/>
        <v>1.5</v>
      </c>
      <c r="F6" s="100">
        <f>G6+H6</f>
        <v>336.8</v>
      </c>
      <c r="G6" s="100">
        <f t="shared" si="1"/>
        <v>140.68</v>
      </c>
      <c r="H6" s="100">
        <f t="shared" si="1"/>
        <v>196.12</v>
      </c>
      <c r="I6" s="100">
        <f t="shared" ref="I6:I11" si="2">F6/C6*100-100</f>
        <v>134.622082897945</v>
      </c>
      <c r="J6" s="100">
        <f t="shared" ref="J6:J11" si="3">G6/D6*100-100</f>
        <v>-0.964449137627597</v>
      </c>
      <c r="K6" s="100">
        <f t="shared" ref="K6:K8" si="4">H6/E6*100-100</f>
        <v>12974.6666666667</v>
      </c>
    </row>
    <row r="7" s="59" customFormat="1" ht="23" customHeight="1" spans="1:11">
      <c r="A7" s="98">
        <v>20699</v>
      </c>
      <c r="B7" s="99" t="s">
        <v>48</v>
      </c>
      <c r="C7" s="100">
        <f t="shared" si="0"/>
        <v>143.55</v>
      </c>
      <c r="D7" s="100">
        <f t="shared" ref="D7:H7" si="5">D8</f>
        <v>142.05</v>
      </c>
      <c r="E7" s="100">
        <f t="shared" si="5"/>
        <v>1.5</v>
      </c>
      <c r="F7" s="100">
        <f t="shared" ref="F6:F13" si="6">G7+H7</f>
        <v>336.8</v>
      </c>
      <c r="G7" s="100">
        <f t="shared" si="5"/>
        <v>140.68</v>
      </c>
      <c r="H7" s="100">
        <f t="shared" si="5"/>
        <v>196.12</v>
      </c>
      <c r="I7" s="100">
        <f t="shared" si="2"/>
        <v>134.622082897945</v>
      </c>
      <c r="J7" s="100">
        <f t="shared" si="3"/>
        <v>-0.964449137627597</v>
      </c>
      <c r="K7" s="100">
        <f t="shared" si="4"/>
        <v>12974.6666666667</v>
      </c>
    </row>
    <row r="8" s="59" customFormat="1" ht="20" customHeight="1" spans="1:11">
      <c r="A8" s="98">
        <v>2069999</v>
      </c>
      <c r="B8" s="99" t="s">
        <v>49</v>
      </c>
      <c r="C8" s="100">
        <f t="shared" si="0"/>
        <v>143.55</v>
      </c>
      <c r="D8" s="100">
        <v>142.05</v>
      </c>
      <c r="E8" s="100">
        <v>1.5</v>
      </c>
      <c r="F8" s="100">
        <f t="shared" si="6"/>
        <v>336.8</v>
      </c>
      <c r="G8" s="100">
        <v>140.68</v>
      </c>
      <c r="H8" s="100">
        <v>196.12</v>
      </c>
      <c r="I8" s="100">
        <f t="shared" si="2"/>
        <v>134.622082897945</v>
      </c>
      <c r="J8" s="100">
        <f t="shared" si="3"/>
        <v>-0.964449137627597</v>
      </c>
      <c r="K8" s="100">
        <f t="shared" si="4"/>
        <v>12974.6666666667</v>
      </c>
    </row>
    <row r="9" s="59" customFormat="1" ht="21" customHeight="1" spans="1:11">
      <c r="A9" s="98">
        <v>208</v>
      </c>
      <c r="B9" s="99" t="s">
        <v>50</v>
      </c>
      <c r="C9" s="100">
        <f t="shared" si="0"/>
        <v>20.04</v>
      </c>
      <c r="D9" s="100">
        <f t="shared" ref="D9:D14" si="7">D10</f>
        <v>20.04</v>
      </c>
      <c r="E9" s="100"/>
      <c r="F9" s="100">
        <f t="shared" si="6"/>
        <v>19.46</v>
      </c>
      <c r="G9" s="100">
        <f t="shared" ref="G9:G14" si="8">G10</f>
        <v>19.46</v>
      </c>
      <c r="H9" s="100"/>
      <c r="I9" s="100">
        <f t="shared" si="2"/>
        <v>-2.89421157684629</v>
      </c>
      <c r="J9" s="100">
        <f t="shared" si="3"/>
        <v>-2.89421157684629</v>
      </c>
      <c r="K9" s="100"/>
    </row>
    <row r="10" s="59" customFormat="1" ht="18" customHeight="1" spans="1:11">
      <c r="A10" s="98">
        <v>20805</v>
      </c>
      <c r="B10" s="99" t="s">
        <v>51</v>
      </c>
      <c r="C10" s="100">
        <f t="shared" si="0"/>
        <v>20.04</v>
      </c>
      <c r="D10" s="100">
        <f t="shared" si="7"/>
        <v>20.04</v>
      </c>
      <c r="E10" s="100"/>
      <c r="F10" s="100">
        <f t="shared" si="6"/>
        <v>19.46</v>
      </c>
      <c r="G10" s="100">
        <f t="shared" si="8"/>
        <v>19.46</v>
      </c>
      <c r="H10" s="100"/>
      <c r="I10" s="100">
        <f t="shared" si="2"/>
        <v>-2.89421157684629</v>
      </c>
      <c r="J10" s="100">
        <f t="shared" si="3"/>
        <v>-2.89421157684629</v>
      </c>
      <c r="K10" s="100"/>
    </row>
    <row r="11" customFormat="1" ht="30.75" customHeight="1" spans="1:11">
      <c r="A11" s="98">
        <v>2080505</v>
      </c>
      <c r="B11" s="101" t="s">
        <v>52</v>
      </c>
      <c r="C11" s="100">
        <f t="shared" si="0"/>
        <v>20.04</v>
      </c>
      <c r="D11" s="100">
        <v>20.04</v>
      </c>
      <c r="E11" s="100"/>
      <c r="F11" s="100">
        <f t="shared" si="6"/>
        <v>19.46</v>
      </c>
      <c r="G11" s="100">
        <v>19.46</v>
      </c>
      <c r="H11" s="100"/>
      <c r="I11" s="100">
        <f t="shared" si="2"/>
        <v>-2.89421157684629</v>
      </c>
      <c r="J11" s="100">
        <f t="shared" si="3"/>
        <v>-2.89421157684629</v>
      </c>
      <c r="K11" s="100"/>
    </row>
    <row r="12" ht="30.75" customHeight="1" spans="1:11">
      <c r="A12" s="98">
        <v>2080506</v>
      </c>
      <c r="B12" s="99" t="s">
        <v>53</v>
      </c>
      <c r="C12" s="100">
        <f t="shared" si="0"/>
        <v>0</v>
      </c>
      <c r="D12" s="100"/>
      <c r="E12" s="100"/>
      <c r="F12" s="100">
        <f t="shared" si="6"/>
        <v>0</v>
      </c>
      <c r="G12" s="100"/>
      <c r="H12" s="100"/>
      <c r="I12" s="100"/>
      <c r="J12" s="100"/>
      <c r="K12" s="100"/>
    </row>
    <row r="13" ht="20" customHeight="1" spans="1:11">
      <c r="A13" s="98">
        <v>210</v>
      </c>
      <c r="B13" s="102" t="s">
        <v>54</v>
      </c>
      <c r="C13" s="100">
        <f t="shared" si="0"/>
        <v>8.14</v>
      </c>
      <c r="D13" s="100">
        <f t="shared" si="7"/>
        <v>8.14</v>
      </c>
      <c r="E13" s="100">
        <f>E14</f>
        <v>0</v>
      </c>
      <c r="F13" s="100">
        <f t="shared" si="6"/>
        <v>7.91</v>
      </c>
      <c r="G13" s="100">
        <f t="shared" si="8"/>
        <v>7.91</v>
      </c>
      <c r="H13" s="100">
        <f>H14</f>
        <v>0</v>
      </c>
      <c r="I13" s="100">
        <f t="shared" ref="I13:I22" si="9">F13/C13*100-100</f>
        <v>-2.82555282555283</v>
      </c>
      <c r="J13" s="100">
        <f t="shared" ref="J13:J15" si="10">G13/D13*100-100</f>
        <v>-2.82555282555283</v>
      </c>
      <c r="K13" s="100"/>
    </row>
    <row r="14" ht="23" customHeight="1" spans="1:11">
      <c r="A14" s="98">
        <v>21011</v>
      </c>
      <c r="B14" s="102" t="s">
        <v>55</v>
      </c>
      <c r="C14" s="100">
        <f t="shared" ref="C14:F14" si="11">C15</f>
        <v>8.14</v>
      </c>
      <c r="D14" s="100">
        <f t="shared" si="7"/>
        <v>8.14</v>
      </c>
      <c r="E14" s="100">
        <f t="shared" si="11"/>
        <v>0</v>
      </c>
      <c r="F14" s="100">
        <f t="shared" si="11"/>
        <v>7.91</v>
      </c>
      <c r="G14" s="100">
        <f t="shared" si="8"/>
        <v>7.91</v>
      </c>
      <c r="H14" s="100">
        <f>H15</f>
        <v>0</v>
      </c>
      <c r="I14" s="100">
        <f t="shared" si="9"/>
        <v>-2.82555282555283</v>
      </c>
      <c r="J14" s="100">
        <f t="shared" si="10"/>
        <v>-2.82555282555283</v>
      </c>
      <c r="K14" s="100"/>
    </row>
    <row r="15" ht="21" customHeight="1" spans="1:11">
      <c r="A15" s="98">
        <v>2101102</v>
      </c>
      <c r="B15" s="102" t="s">
        <v>56</v>
      </c>
      <c r="C15" s="100">
        <f t="shared" ref="C15:C21" si="12">D15+E15</f>
        <v>8.14</v>
      </c>
      <c r="D15" s="100">
        <v>8.14</v>
      </c>
      <c r="E15" s="100"/>
      <c r="F15" s="100">
        <f t="shared" ref="F15:F21" si="13">G15+H15</f>
        <v>7.91</v>
      </c>
      <c r="G15" s="100">
        <v>7.91</v>
      </c>
      <c r="H15" s="100"/>
      <c r="I15" s="100">
        <f t="shared" si="9"/>
        <v>-2.82555282555283</v>
      </c>
      <c r="J15" s="100">
        <f t="shared" si="10"/>
        <v>-2.82555282555283</v>
      </c>
      <c r="K15" s="100"/>
    </row>
    <row r="16" ht="14.25" spans="1:11">
      <c r="A16" s="98">
        <v>212</v>
      </c>
      <c r="B16" s="103" t="s">
        <v>57</v>
      </c>
      <c r="C16" s="100">
        <f t="shared" si="12"/>
        <v>95.45</v>
      </c>
      <c r="D16" s="100">
        <f t="shared" ref="D16:H16" si="14">D17</f>
        <v>0</v>
      </c>
      <c r="E16" s="100">
        <f t="shared" si="14"/>
        <v>95.45</v>
      </c>
      <c r="F16" s="100">
        <f t="shared" si="13"/>
        <v>0</v>
      </c>
      <c r="G16" s="100">
        <f t="shared" si="14"/>
        <v>0</v>
      </c>
      <c r="H16" s="100">
        <f t="shared" si="14"/>
        <v>0</v>
      </c>
      <c r="I16" s="100">
        <f t="shared" si="9"/>
        <v>-100</v>
      </c>
      <c r="J16" s="100"/>
      <c r="K16" s="100">
        <f t="shared" ref="K16:K18" si="15">H16/E16*100-100</f>
        <v>-100</v>
      </c>
    </row>
    <row r="17" ht="18" customHeight="1" spans="1:11">
      <c r="A17" s="98">
        <v>21203</v>
      </c>
      <c r="B17" s="103" t="s">
        <v>58</v>
      </c>
      <c r="C17" s="100">
        <f t="shared" si="12"/>
        <v>95.45</v>
      </c>
      <c r="D17" s="100">
        <f t="shared" ref="D17:H17" si="16">D18</f>
        <v>0</v>
      </c>
      <c r="E17" s="100">
        <f t="shared" si="16"/>
        <v>95.45</v>
      </c>
      <c r="F17" s="100">
        <f t="shared" si="13"/>
        <v>0</v>
      </c>
      <c r="G17" s="100">
        <f t="shared" si="16"/>
        <v>0</v>
      </c>
      <c r="H17" s="100">
        <f t="shared" si="16"/>
        <v>0</v>
      </c>
      <c r="I17" s="100">
        <f t="shared" si="9"/>
        <v>-100</v>
      </c>
      <c r="J17" s="100"/>
      <c r="K17" s="100">
        <f t="shared" si="15"/>
        <v>-100</v>
      </c>
    </row>
    <row r="18" ht="28.5" spans="1:11">
      <c r="A18" s="98">
        <v>2120399</v>
      </c>
      <c r="B18" s="99" t="s">
        <v>59</v>
      </c>
      <c r="C18" s="100">
        <f t="shared" si="12"/>
        <v>95.45</v>
      </c>
      <c r="D18" s="100"/>
      <c r="E18" s="100">
        <v>95.45</v>
      </c>
      <c r="F18" s="100">
        <f t="shared" si="13"/>
        <v>0</v>
      </c>
      <c r="G18" s="100"/>
      <c r="H18" s="100"/>
      <c r="I18" s="100">
        <f t="shared" si="9"/>
        <v>-100</v>
      </c>
      <c r="J18" s="100"/>
      <c r="K18" s="100">
        <f t="shared" si="15"/>
        <v>-100</v>
      </c>
    </row>
    <row r="19" ht="14.25" spans="1:11">
      <c r="A19" s="98">
        <v>221</v>
      </c>
      <c r="B19" s="99" t="s">
        <v>60</v>
      </c>
      <c r="C19" s="100">
        <f t="shared" si="12"/>
        <v>15.03</v>
      </c>
      <c r="D19" s="100">
        <f t="shared" ref="D19:H19" si="17">D20</f>
        <v>15.03</v>
      </c>
      <c r="E19" s="100">
        <f t="shared" si="17"/>
        <v>0</v>
      </c>
      <c r="F19" s="100">
        <f t="shared" si="13"/>
        <v>14.6</v>
      </c>
      <c r="G19" s="100">
        <f t="shared" si="17"/>
        <v>14.6</v>
      </c>
      <c r="H19" s="100">
        <f t="shared" si="17"/>
        <v>0</v>
      </c>
      <c r="I19" s="100">
        <f t="shared" si="9"/>
        <v>-2.86094477711244</v>
      </c>
      <c r="J19" s="100">
        <f t="shared" ref="J19:J22" si="18">G19/D19*100-100</f>
        <v>-2.86094477711244</v>
      </c>
      <c r="K19" s="100"/>
    </row>
    <row r="20" ht="19" customHeight="1" spans="1:11">
      <c r="A20" s="98">
        <v>22102</v>
      </c>
      <c r="B20" s="99" t="s">
        <v>61</v>
      </c>
      <c r="C20" s="100">
        <f t="shared" si="12"/>
        <v>15.03</v>
      </c>
      <c r="D20" s="100">
        <f t="shared" ref="D20:H20" si="19">D21</f>
        <v>15.03</v>
      </c>
      <c r="E20" s="100">
        <f t="shared" si="19"/>
        <v>0</v>
      </c>
      <c r="F20" s="100">
        <f t="shared" si="13"/>
        <v>14.6</v>
      </c>
      <c r="G20" s="100">
        <f t="shared" si="19"/>
        <v>14.6</v>
      </c>
      <c r="H20" s="100">
        <f t="shared" si="19"/>
        <v>0</v>
      </c>
      <c r="I20" s="100">
        <f t="shared" si="9"/>
        <v>-2.86094477711244</v>
      </c>
      <c r="J20" s="100">
        <f t="shared" si="18"/>
        <v>-2.86094477711244</v>
      </c>
      <c r="K20" s="100"/>
    </row>
    <row r="21" ht="14.25" spans="1:11">
      <c r="A21" s="98">
        <v>2210201</v>
      </c>
      <c r="B21" s="99" t="s">
        <v>62</v>
      </c>
      <c r="C21" s="100">
        <f t="shared" si="12"/>
        <v>15.03</v>
      </c>
      <c r="D21" s="100">
        <v>15.03</v>
      </c>
      <c r="E21" s="100"/>
      <c r="F21" s="100">
        <f t="shared" si="13"/>
        <v>14.6</v>
      </c>
      <c r="G21" s="100">
        <v>14.6</v>
      </c>
      <c r="H21" s="100"/>
      <c r="I21" s="100">
        <f t="shared" si="9"/>
        <v>-2.86094477711244</v>
      </c>
      <c r="J21" s="100">
        <f t="shared" si="18"/>
        <v>-2.86094477711244</v>
      </c>
      <c r="K21" s="100"/>
    </row>
    <row r="22" ht="32" customHeight="1" spans="1:11">
      <c r="A22" s="104" t="s">
        <v>63</v>
      </c>
      <c r="B22" s="105"/>
      <c r="C22" s="98">
        <f>SUM(C6+C9+C13+C16+C19)</f>
        <v>282.21</v>
      </c>
      <c r="D22" s="94">
        <f t="shared" ref="D22:H22" si="20">D6+D9+D13+D16+D19</f>
        <v>185.26</v>
      </c>
      <c r="E22" s="94">
        <f t="shared" si="20"/>
        <v>96.95</v>
      </c>
      <c r="F22" s="94">
        <f>F6+F9+F13+F16+F19</f>
        <v>378.77</v>
      </c>
      <c r="G22" s="94">
        <f t="shared" si="20"/>
        <v>182.65</v>
      </c>
      <c r="H22" s="94">
        <f t="shared" si="20"/>
        <v>196.12</v>
      </c>
      <c r="I22" s="94">
        <f t="shared" si="9"/>
        <v>34.2156550086815</v>
      </c>
      <c r="J22" s="94">
        <f t="shared" si="18"/>
        <v>-1.40883083234374</v>
      </c>
      <c r="K22" s="94">
        <f>H22/E22*100-100</f>
        <v>102.289840123775</v>
      </c>
    </row>
  </sheetData>
  <mergeCells count="7">
    <mergeCell ref="A2:K2"/>
    <mergeCell ref="J3:K3"/>
    <mergeCell ref="A4:B4"/>
    <mergeCell ref="C4:E4"/>
    <mergeCell ref="F4:H4"/>
    <mergeCell ref="I4:K4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8" sqref="B1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78</v>
      </c>
      <c r="B1" s="87"/>
      <c r="C1" s="87"/>
    </row>
    <row r="2" ht="44.25" customHeight="1" spans="1:5">
      <c r="A2" s="88" t="s">
        <v>79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80</v>
      </c>
      <c r="B4" s="91" t="s">
        <v>6</v>
      </c>
      <c r="C4" s="91" t="s">
        <v>81</v>
      </c>
    </row>
    <row r="5" ht="22.5" customHeight="1" spans="1:3">
      <c r="A5" s="92" t="s">
        <v>82</v>
      </c>
      <c r="B5" s="93">
        <v>172.71</v>
      </c>
      <c r="C5" s="92"/>
    </row>
    <row r="6" ht="22.5" customHeight="1" spans="1:3">
      <c r="A6" s="92" t="s">
        <v>83</v>
      </c>
      <c r="B6" s="94">
        <v>72.87</v>
      </c>
      <c r="C6" s="92"/>
    </row>
    <row r="7" ht="22.5" customHeight="1" spans="1:3">
      <c r="A7" s="92" t="s">
        <v>84</v>
      </c>
      <c r="B7" s="94">
        <v>9.41</v>
      </c>
      <c r="C7" s="92"/>
    </row>
    <row r="8" ht="22.5" customHeight="1" spans="1:3">
      <c r="A8" s="92" t="s">
        <v>85</v>
      </c>
      <c r="B8" s="94"/>
      <c r="C8" s="92"/>
    </row>
    <row r="9" ht="22.5" customHeight="1" spans="1:3">
      <c r="A9" s="92" t="s">
        <v>86</v>
      </c>
      <c r="B9" s="94">
        <v>48.37</v>
      </c>
      <c r="C9" s="92"/>
    </row>
    <row r="10" ht="22.5" customHeight="1" spans="1:3">
      <c r="A10" s="92" t="s">
        <v>87</v>
      </c>
      <c r="B10" s="94">
        <v>19.46</v>
      </c>
      <c r="C10" s="92"/>
    </row>
    <row r="11" ht="22.5" customHeight="1" spans="1:3">
      <c r="A11" s="92" t="s">
        <v>88</v>
      </c>
      <c r="B11" s="94"/>
      <c r="C11" s="92"/>
    </row>
    <row r="12" ht="22.5" customHeight="1" spans="1:3">
      <c r="A12" s="92" t="s">
        <v>89</v>
      </c>
      <c r="B12" s="94">
        <v>7.91</v>
      </c>
      <c r="C12" s="92"/>
    </row>
    <row r="13" ht="22.5" customHeight="1" spans="1:3">
      <c r="A13" s="92" t="s">
        <v>90</v>
      </c>
      <c r="B13" s="95"/>
      <c r="C13" s="92"/>
    </row>
    <row r="14" ht="22.5" customHeight="1" spans="1:3">
      <c r="A14" s="92" t="s">
        <v>91</v>
      </c>
      <c r="B14" s="94">
        <v>0.09</v>
      </c>
      <c r="C14" s="92"/>
    </row>
    <row r="15" ht="22.5" customHeight="1" spans="1:3">
      <c r="A15" s="92" t="s">
        <v>62</v>
      </c>
      <c r="B15" s="94">
        <v>14.6</v>
      </c>
      <c r="C15" s="92"/>
    </row>
    <row r="16" ht="22.5" customHeight="1" spans="1:3">
      <c r="A16" s="92" t="s">
        <v>92</v>
      </c>
      <c r="B16" s="94"/>
      <c r="C16" s="92"/>
    </row>
    <row r="17" ht="22.5" customHeight="1" spans="1:3">
      <c r="A17" s="92" t="s">
        <v>93</v>
      </c>
      <c r="B17" s="93">
        <v>9.94</v>
      </c>
      <c r="C17" s="92"/>
    </row>
    <row r="18" ht="22.5" customHeight="1" spans="1:3">
      <c r="A18" s="92" t="s">
        <v>94</v>
      </c>
      <c r="B18" s="94">
        <v>2.5</v>
      </c>
      <c r="C18" s="92"/>
    </row>
    <row r="19" ht="22.5" customHeight="1" spans="1:3">
      <c r="A19" s="92" t="s">
        <v>95</v>
      </c>
      <c r="B19" s="94">
        <v>0.5</v>
      </c>
      <c r="C19" s="92"/>
    </row>
    <row r="20" ht="22.5" customHeight="1" spans="1:3">
      <c r="A20" s="92" t="s">
        <v>96</v>
      </c>
      <c r="B20" s="95"/>
      <c r="C20" s="92"/>
    </row>
    <row r="21" ht="22.5" customHeight="1" spans="1:3">
      <c r="A21" s="92" t="s">
        <v>97</v>
      </c>
      <c r="B21" s="93"/>
      <c r="C21" s="92"/>
    </row>
    <row r="22" ht="22.5" customHeight="1" spans="1:3">
      <c r="A22" s="92" t="s">
        <v>98</v>
      </c>
      <c r="B22" s="93"/>
      <c r="C22" s="92"/>
    </row>
    <row r="23" ht="22.5" customHeight="1" spans="1:3">
      <c r="A23" s="92" t="s">
        <v>99</v>
      </c>
      <c r="B23" s="93"/>
      <c r="C23" s="92"/>
    </row>
    <row r="24" ht="22.5" customHeight="1" spans="1:3">
      <c r="A24" s="92" t="s">
        <v>100</v>
      </c>
      <c r="B24" s="94">
        <v>0.25</v>
      </c>
      <c r="C24" s="92"/>
    </row>
    <row r="25" ht="22.5" customHeight="1" spans="1:3">
      <c r="A25" s="92" t="s">
        <v>101</v>
      </c>
      <c r="B25" s="93"/>
      <c r="C25" s="92"/>
    </row>
    <row r="26" ht="22.5" customHeight="1" spans="1:3">
      <c r="A26" s="92" t="s">
        <v>102</v>
      </c>
      <c r="B26" s="93"/>
      <c r="C26" s="92"/>
    </row>
    <row r="27" ht="22.5" customHeight="1" spans="1:3">
      <c r="A27" s="92" t="s">
        <v>103</v>
      </c>
      <c r="B27" s="93"/>
      <c r="C27" s="92"/>
    </row>
    <row r="28" ht="22.5" customHeight="1" spans="1:3">
      <c r="A28" s="92" t="s">
        <v>104</v>
      </c>
      <c r="B28" s="93"/>
      <c r="C28" s="92"/>
    </row>
    <row r="29" ht="22.5" customHeight="1" spans="1:3">
      <c r="A29" s="92" t="s">
        <v>105</v>
      </c>
      <c r="B29" s="93"/>
      <c r="C29" s="92"/>
    </row>
    <row r="30" ht="22.5" customHeight="1" spans="1:3">
      <c r="A30" s="92" t="s">
        <v>106</v>
      </c>
      <c r="B30" s="93"/>
      <c r="C30" s="92"/>
    </row>
    <row r="31" ht="22.5" customHeight="1" spans="1:3">
      <c r="A31" s="92" t="s">
        <v>107</v>
      </c>
      <c r="B31" s="93"/>
      <c r="C31" s="92"/>
    </row>
    <row r="32" ht="22.5" customHeight="1" spans="1:3">
      <c r="A32" s="92" t="s">
        <v>108</v>
      </c>
      <c r="B32" s="93"/>
      <c r="C32" s="92"/>
    </row>
    <row r="33" ht="22.5" customHeight="1" spans="1:3">
      <c r="A33" s="92" t="s">
        <v>109</v>
      </c>
      <c r="B33" s="93"/>
      <c r="C33" s="92"/>
    </row>
    <row r="34" ht="22.5" customHeight="1" spans="1:3">
      <c r="A34" s="92" t="s">
        <v>110</v>
      </c>
      <c r="B34" s="93"/>
      <c r="C34" s="92"/>
    </row>
    <row r="35" ht="22.5" customHeight="1" spans="1:3">
      <c r="A35" s="92" t="s">
        <v>111</v>
      </c>
      <c r="B35" s="93"/>
      <c r="C35" s="92"/>
    </row>
    <row r="36" ht="22.5" customHeight="1" spans="1:3">
      <c r="A36" s="92" t="s">
        <v>112</v>
      </c>
      <c r="B36" s="93"/>
      <c r="C36" s="92"/>
    </row>
    <row r="37" ht="22.5" customHeight="1" spans="1:3">
      <c r="A37" s="92" t="s">
        <v>113</v>
      </c>
      <c r="B37" s="93"/>
      <c r="C37" s="92"/>
    </row>
    <row r="38" ht="22.5" customHeight="1" spans="1:3">
      <c r="A38" s="92" t="s">
        <v>114</v>
      </c>
      <c r="B38" s="93"/>
      <c r="C38" s="92"/>
    </row>
    <row r="39" ht="22.5" customHeight="1" spans="1:3">
      <c r="A39" s="92" t="s">
        <v>115</v>
      </c>
      <c r="B39" s="93"/>
      <c r="C39" s="92"/>
    </row>
    <row r="40" ht="22.5" customHeight="1" spans="1:3">
      <c r="A40" s="92" t="s">
        <v>116</v>
      </c>
      <c r="B40" s="94">
        <v>2.49</v>
      </c>
      <c r="C40" s="92"/>
    </row>
    <row r="41" ht="22.5" customHeight="1" spans="1:3">
      <c r="A41" s="92" t="s">
        <v>117</v>
      </c>
      <c r="B41" s="94">
        <v>1.2</v>
      </c>
      <c r="C41" s="92"/>
    </row>
    <row r="42" ht="22.5" customHeight="1" spans="1:3">
      <c r="A42" s="92" t="s">
        <v>118</v>
      </c>
      <c r="B42" s="95"/>
      <c r="C42" s="92"/>
    </row>
    <row r="43" ht="22.5" customHeight="1" spans="1:3">
      <c r="A43" s="92" t="s">
        <v>119</v>
      </c>
      <c r="B43" s="93"/>
      <c r="C43" s="92"/>
    </row>
    <row r="44" ht="22.5" customHeight="1" spans="1:3">
      <c r="A44" s="96" t="s">
        <v>120</v>
      </c>
      <c r="B44" s="94">
        <v>3</v>
      </c>
      <c r="C44" s="92"/>
    </row>
    <row r="45" ht="22.5" customHeight="1" spans="1:3">
      <c r="A45" s="92" t="s">
        <v>121</v>
      </c>
      <c r="B45" s="93"/>
      <c r="C45" s="92"/>
    </row>
    <row r="46" ht="22.5" customHeight="1" spans="1:3">
      <c r="A46" s="92" t="s">
        <v>122</v>
      </c>
      <c r="B46" s="93"/>
      <c r="C46" s="92"/>
    </row>
    <row r="47" ht="22.5" customHeight="1" spans="1:3">
      <c r="A47" s="92" t="s">
        <v>123</v>
      </c>
      <c r="B47" s="93"/>
      <c r="C47" s="92"/>
    </row>
    <row r="48" ht="22.5" customHeight="1" spans="1:3">
      <c r="A48" s="92" t="s">
        <v>124</v>
      </c>
      <c r="B48" s="93"/>
      <c r="C48" s="92"/>
    </row>
    <row r="49" ht="22.5" customHeight="1" spans="1:3">
      <c r="A49" s="92" t="s">
        <v>125</v>
      </c>
      <c r="B49" s="93"/>
      <c r="C49" s="92"/>
    </row>
    <row r="50" ht="22.5" customHeight="1" spans="1:3">
      <c r="A50" s="92" t="s">
        <v>126</v>
      </c>
      <c r="B50" s="93"/>
      <c r="C50" s="92"/>
    </row>
    <row r="51" ht="22.5" customHeight="1" spans="1:3">
      <c r="A51" s="92" t="s">
        <v>127</v>
      </c>
      <c r="B51" s="93"/>
      <c r="C51" s="92"/>
    </row>
    <row r="52" ht="22.5" customHeight="1" spans="1:3">
      <c r="A52" s="92" t="s">
        <v>128</v>
      </c>
      <c r="B52" s="93"/>
      <c r="C52" s="92"/>
    </row>
    <row r="53" ht="22.5" customHeight="1" spans="1:3">
      <c r="A53" s="92" t="s">
        <v>129</v>
      </c>
      <c r="B53" s="93"/>
      <c r="C53" s="92"/>
    </row>
    <row r="54" ht="22.5" customHeight="1" spans="1:3">
      <c r="A54" s="92" t="s">
        <v>130</v>
      </c>
      <c r="B54" s="93"/>
      <c r="C54" s="92"/>
    </row>
    <row r="55" ht="22.5" customHeight="1" spans="1:3">
      <c r="A55" s="92" t="s">
        <v>131</v>
      </c>
      <c r="B55" s="93"/>
      <c r="C55" s="92"/>
    </row>
    <row r="56" ht="22.5" customHeight="1" spans="1:3">
      <c r="A56" s="92" t="s">
        <v>132</v>
      </c>
      <c r="B56" s="93"/>
      <c r="C56" s="92"/>
    </row>
    <row r="57" ht="22.5" customHeight="1" spans="1:3">
      <c r="A57" s="91" t="s">
        <v>133</v>
      </c>
      <c r="B57" s="93">
        <f>SUM(B5+B17+B45)</f>
        <v>182.65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134</v>
      </c>
    </row>
    <row r="2" ht="19.5" customHeight="1" spans="1:2">
      <c r="A2" s="74"/>
      <c r="B2" s="75"/>
    </row>
    <row r="3" ht="30" customHeight="1" spans="1:2">
      <c r="A3" s="76" t="s">
        <v>135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76</v>
      </c>
    </row>
    <row r="6" ht="38.25" customHeight="1" spans="1:2">
      <c r="A6" s="80" t="s">
        <v>136</v>
      </c>
      <c r="B6" s="67">
        <v>1.2</v>
      </c>
    </row>
    <row r="7" ht="38.25" customHeight="1" spans="1:2">
      <c r="A7" s="67" t="s">
        <v>137</v>
      </c>
      <c r="B7" s="67"/>
    </row>
    <row r="8" ht="38.25" customHeight="1" spans="1:2">
      <c r="A8" s="67" t="s">
        <v>138</v>
      </c>
      <c r="B8" s="67"/>
    </row>
    <row r="9" ht="38.25" customHeight="1" spans="1:2">
      <c r="A9" s="81" t="s">
        <v>139</v>
      </c>
      <c r="B9" s="81">
        <v>1.2</v>
      </c>
    </row>
    <row r="10" ht="38.25" customHeight="1" spans="1:2">
      <c r="A10" s="82" t="s">
        <v>140</v>
      </c>
      <c r="B10" s="81">
        <v>1.2</v>
      </c>
    </row>
    <row r="11" ht="38.25" customHeight="1" spans="1:2">
      <c r="A11" s="83" t="s">
        <v>141</v>
      </c>
      <c r="B11" s="84"/>
    </row>
    <row r="12" ht="91.5" customHeight="1" spans="1:2">
      <c r="A12" s="85" t="s">
        <v>142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F9" sqref="F9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143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75</v>
      </c>
      <c r="D5" s="63"/>
      <c r="E5" s="63"/>
      <c r="F5" s="63" t="s">
        <v>76</v>
      </c>
      <c r="G5" s="63"/>
      <c r="H5" s="63"/>
      <c r="I5" s="63" t="s">
        <v>145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63</v>
      </c>
      <c r="D6" s="63" t="s">
        <v>66</v>
      </c>
      <c r="E6" s="63" t="s">
        <v>67</v>
      </c>
      <c r="F6" s="63" t="s">
        <v>63</v>
      </c>
      <c r="G6" s="63" t="s">
        <v>66</v>
      </c>
      <c r="H6" s="63" t="s">
        <v>67</v>
      </c>
      <c r="I6" s="63" t="s">
        <v>63</v>
      </c>
      <c r="J6" s="63" t="s">
        <v>66</v>
      </c>
      <c r="K6" s="63" t="s">
        <v>67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146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147</v>
      </c>
      <c r="B1" s="45"/>
      <c r="C1" s="45"/>
      <c r="D1" s="45"/>
      <c r="E1" s="45"/>
      <c r="F1" s="45"/>
    </row>
    <row r="2" ht="22.5" spans="1:8">
      <c r="A2" s="46" t="s">
        <v>148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149</v>
      </c>
      <c r="B4" s="51" t="s">
        <v>150</v>
      </c>
      <c r="C4" s="52" t="s">
        <v>151</v>
      </c>
      <c r="D4" s="52"/>
      <c r="E4" s="53" t="s">
        <v>152</v>
      </c>
      <c r="F4" s="10" t="s">
        <v>153</v>
      </c>
      <c r="G4" s="53" t="s">
        <v>154</v>
      </c>
      <c r="H4" s="53" t="s">
        <v>155</v>
      </c>
    </row>
    <row r="5" ht="21" customHeight="1" spans="1:8">
      <c r="A5" s="50"/>
      <c r="B5" s="51"/>
      <c r="C5" s="10" t="s">
        <v>156</v>
      </c>
      <c r="D5" s="10" t="s">
        <v>157</v>
      </c>
      <c r="E5" s="53"/>
      <c r="F5" s="10"/>
      <c r="G5" s="53"/>
      <c r="H5" s="53"/>
    </row>
    <row r="6" ht="27.75" customHeight="1" spans="1:8">
      <c r="A6" s="54" t="s">
        <v>146</v>
      </c>
      <c r="B6" s="55"/>
      <c r="C6" s="55"/>
      <c r="D6" s="55"/>
      <c r="E6" s="56"/>
      <c r="F6" s="57"/>
      <c r="G6" s="57" t="s">
        <v>158</v>
      </c>
      <c r="H6" s="57" t="s">
        <v>158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2021-05-21T09:17:38Z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18FB9AF92BB044A28AF47437EBAC90E9</vt:lpwstr>
  </property>
</Properties>
</file>