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306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<sst xmlns="http://schemas.openxmlformats.org/spreadsheetml/2006/main" count="191">
  <si>
    <t>表1</t>
  </si>
  <si>
    <t>孝义市金龙山风景名胜区服务中心2021年部门收支总表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</si>
  <si>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</si>
  <si>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</si>
  <si>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</si>
  <si>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</si>
  <si>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</si>
  <si>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</si>
  <si>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</si>
  <si>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</si>
  <si>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</si>
  <si>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</si>
  <si>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</si>
  <si>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</si>
  <si>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</si>
  <si>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</si>
  <si>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</si>
  <si>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</si>
  <si>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</si>
  <si>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</si>
  <si>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</si>
  <si>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</si>
  <si>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</si>
  <si>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</si>
  <si>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</si>
  <si>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</si>
  <si>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</si>
  <si>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</si>
  <si>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</si>
  <si>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</si>
  <si>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</si>
  <si>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</si>
  <si>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</si>
  <si>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</si>
  <si>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</si>
  <si>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</si>
  <si>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</si>
  <si>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</si>
  <si>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</si>
  <si>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孝义市金龙山风景名胜区服务中心2021年部门收入总表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</si>
  <si>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</si>
  <si>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</si>
  <si>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</si>
  <si>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</si>
  <si>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</si>
  <si>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</si>
  <si>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</si>
  <si>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文化旅游体育与传媒支出</t>
  </si>
  <si>
    <t xml:space="preserve">  文化和旅游</t>
  </si>
  <si>
    <t xml:space="preserve">    文化和旅游管理事务</t>
  </si>
  <si>
    <t xml:space="preserve">    其他文化和旅游支出</t>
  </si>
  <si>
    <t>社会保障和就业支出</t>
  </si>
  <si>
    <t xml:space="preserve">  行政事业单位养老支出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</si>
  <si>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</si>
  <si>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</si>
  <si>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</si>
  <si>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</si>
  <si>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</si>
  <si>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</si>
  <si>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</si>
  <si>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   计</t>
  </si>
  <si>
    <t>表3</t>
  </si>
  <si>
    <t>孝义市金龙山风景名胜区服务中心2021年部门支出总表</t>
  </si>
  <si>
    <t>基本支出</t>
  </si>
  <si>
    <t>项目支出</t>
  </si>
  <si>
    <t>表4</t>
  </si>
  <si>
    <t>孝义市金龙山风景名胜区服务中心2021年财政拨款收支总表</t>
  </si>
  <si>
    <t>小计</t>
  </si>
  <si>
    <t>政府性基金预算</t>
  </si>
  <si>
    <t>十五、资源勘探信息等支出</t>
  </si>
  <si>
    <t>表5</t>
  </si>
  <si>
    <t>孝义市金龙山风景名胜区服务中心2021年一般公共预算支出表</t>
  </si>
  <si>
    <t>2020年预算数</t>
  </si>
  <si>
    <t>2021年预算数</t>
  </si>
  <si>
    <t>2021年预算数比2020年预算数增减%</t>
  </si>
  <si>
    <t>合计</t>
  </si>
  <si>
    <t>城乡社区支出</t>
  </si>
  <si>
    <t xml:space="preserve">  城乡社区规划与管理</t>
  </si>
  <si>
    <t xml:space="preserve">    城乡社区规划与管理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</si>
  <si>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计</t>
    </r>
  </si>
  <si>
    <t>表6</t>
  </si>
  <si>
    <t>孝义市金龙山风景名胜区服务中心2021年一般公共预算基本支出经济科目表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</si>
  <si>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</si>
  <si>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</si>
  <si>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</si>
  <si>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</si>
  <si>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</si>
  <si>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</si>
  <si>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</si>
  <si>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</si>
  <si>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</si>
  <si>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</si>
  <si>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</si>
  <si>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</si>
  <si>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</si>
  <si>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</si>
  <si>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</si>
  <si>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</si>
  <si>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</si>
  <si>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</si>
  <si>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</si>
  <si>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</si>
  <si>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</si>
  <si>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</si>
  <si>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</si>
  <si>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</si>
  <si>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</si>
  <si>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</si>
  <si>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</si>
  <si>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</si>
  <si>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</si>
  <si>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</si>
  <si>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</si>
  <si>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</si>
  <si>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</si>
  <si>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</si>
  <si>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</si>
  <si>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</si>
  <si>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</si>
  <si>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</si>
  <si>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</si>
  <si>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</si>
  <si>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</si>
  <si>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</si>
  <si>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</si>
  <si>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</si>
  <si>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</si>
  <si>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</si>
  <si>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</si>
  <si>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</si>
  <si>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</si>
  <si>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</si>
  <si>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</si>
  <si>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</si>
  <si>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</si>
  <si>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</si>
  <si>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</si>
  <si>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孝义市金龙山风景名胜区服务中心2021年一般公共预算“三公”经费支出情况统计表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</si>
  <si>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</si>
  <si>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</si>
  <si>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</si>
  <si>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</si>
  <si>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</si>
  <si>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</si>
  <si>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</si>
  <si>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</si>
  <si>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孝义市金龙山风景名胜区服务中心2021年政府性基金预算支出表</t>
  </si>
  <si>
    <t>2021年预算比2020年预算数增减</t>
  </si>
  <si>
    <t>合      计</t>
  </si>
  <si>
    <t>表9</t>
  </si>
  <si>
    <t>孝义市金龙山风景名胜区服务中心2021年一般公共预算重点项目绩效目标表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</si>
  <si>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</si>
  <si>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</si>
  <si>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</si>
  <si>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</si>
  <si>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</si>
  <si>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</si>
  <si>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</si>
  <si>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</si>
  <si>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</si>
  <si>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</si>
  <si>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2021年园林绿化管护费</t>
  </si>
  <si>
    <t>其他文化旅游与支出</t>
  </si>
  <si>
    <t>园林绿化管护费用</t>
  </si>
  <si>
    <t>资金测算符合有关标准，在既定资金规模下规范绩效目标。</t>
  </si>
  <si>
    <t>景区油漆外墙工程款</t>
  </si>
  <si>
    <t>油漆费用</t>
  </si>
  <si>
    <t>绩效显著、合理，符合行业正常水平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</si>
  <si>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</si>
  <si>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孝义市金龙山风景名胜区服务中心2021年政府采购预算表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</si>
  <si>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</si>
  <si>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</si>
  <si>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</si>
  <si>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</si>
  <si>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</si>
  <si>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</si>
  <si>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</si>
  <si>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</si>
  <si>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</si>
  <si>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</si>
  <si>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</si>
  <si>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</si>
  <si>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</si>
  <si>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</si>
  <si>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</si>
  <si>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</si>
  <si>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孝义市金龙山风景名胜区服务中心2021年政府购买服务支出预算表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</si>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</sst>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_ "/>
    <numFmt numFmtId="179" formatCode="0.00_);[Red]\(0.00\)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2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14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22" borderId="19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1" fillId="26" borderId="2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 applyProtection="0"/>
  </cellStyleXfs>
  <cellXfs count="12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0" applyProtection="1"/>
    <xf numFmtId="0" fontId="0" fillId="0" borderId="0" xfId="50" applyAlignment="1" applyProtection="1">
      <alignment wrapText="1"/>
    </xf>
    <xf numFmtId="49" fontId="1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/>
    </xf>
    <xf numFmtId="49" fontId="2" fillId="2" borderId="0" xfId="50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0" applyFont="1" applyBorder="1" applyProtection="1"/>
    <xf numFmtId="0" fontId="0" fillId="0" borderId="2" xfId="50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0" applyFont="1" applyBorder="1" applyProtection="1"/>
    <xf numFmtId="0" fontId="3" fillId="0" borderId="2" xfId="50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 applyProtection="1">
      <alignment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Protection="1"/>
    <xf numFmtId="179" fontId="0" fillId="0" borderId="2" xfId="0" applyNumberForma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justify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 applyProtection="1">
      <alignment horizontal="justify" vertical="center" wrapText="1"/>
    </xf>
    <xf numFmtId="176" fontId="0" fillId="0" borderId="2" xfId="18" applyNumberFormat="1" applyFont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176" fontId="0" fillId="0" borderId="2" xfId="11" applyNumberFormat="1" applyFont="1" applyBorder="1" applyAlignment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9" fillId="0" borderId="13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5" xfId="0" applyFont="1" applyBorder="1" applyAlignment="1" applyProtection="1">
      <alignment horizontal="center" vertical="center"/>
    </xf>
    <xf numFmtId="4" fontId="9" fillId="0" borderId="13" xfId="0" applyNumberFormat="1" applyFont="1" applyFill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！2015年省级部门预算录入表（附件5）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abSelected="1" workbookViewId="0">
      <selection activeCell="G29" sqref="G2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10"/>
      <c r="E1" s="110"/>
      <c r="F1" s="110"/>
      <c r="G1" s="110"/>
      <c r="H1" s="111"/>
    </row>
    <row r="2" ht="18.75" customHeight="1" spans="1:8">
      <c r="A2" s="112"/>
      <c r="B2" s="112"/>
      <c r="C2" s="112"/>
      <c r="D2" s="110"/>
      <c r="E2" s="110"/>
      <c r="F2" s="110"/>
      <c r="G2" s="110"/>
      <c r="H2" s="111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3"/>
      <c r="B4" s="113"/>
      <c r="C4" s="113"/>
      <c r="D4" s="113"/>
      <c r="E4" s="113"/>
      <c r="F4" s="113"/>
      <c r="G4" s="113"/>
      <c r="H4" s="81" t="s">
        <v>2</v>
      </c>
    </row>
    <row r="5" ht="24" customHeight="1" spans="1:8">
      <c r="A5" s="128" t="s">
        <v>3</v>
      </c>
      <c r="B5" s="66"/>
      <c r="C5" s="66"/>
      <c r="D5" s="66"/>
      <c r="E5" s="128" t="s">
        <v>4</v>
      </c>
      <c r="F5" s="66"/>
      <c r="G5" s="66"/>
      <c r="H5" s="66"/>
    </row>
    <row r="6" ht="24" customHeight="1" spans="1:8">
      <c r="A6" s="129" t="s">
        <v>5</v>
      </c>
      <c r="B6" s="116" t="s">
        <v>6</v>
      </c>
      <c r="C6" s="125"/>
      <c r="D6" s="117"/>
      <c r="E6" s="121" t="s">
        <v>7</v>
      </c>
      <c r="F6" s="116" t="s">
        <v>6</v>
      </c>
      <c r="G6" s="125"/>
      <c r="H6" s="117"/>
    </row>
    <row r="7" ht="48.75" customHeight="1" spans="1:8">
      <c r="A7" s="118"/>
      <c r="B7" s="122" t="s">
        <v>8</v>
      </c>
      <c r="C7" s="122" t="s">
        <v>9</v>
      </c>
      <c r="D7" s="122" t="s">
        <v>10</v>
      </c>
      <c r="E7" s="123"/>
      <c r="F7" s="122" t="s">
        <v>8</v>
      </c>
      <c r="G7" s="122" t="s">
        <v>9</v>
      </c>
      <c r="H7" s="122" t="s">
        <v>10</v>
      </c>
    </row>
    <row r="8" ht="24" customHeight="1" spans="1:8">
      <c r="A8" s="70" t="s">
        <v>11</v>
      </c>
      <c r="B8" s="70">
        <v>195.28</v>
      </c>
      <c r="C8" s="126">
        <v>435.95</v>
      </c>
      <c r="D8" s="75">
        <v>123.25</v>
      </c>
      <c r="E8" s="68" t="s">
        <v>12</v>
      </c>
      <c r="F8" s="68"/>
      <c r="G8" s="68"/>
      <c r="H8" s="75"/>
    </row>
    <row r="9" ht="24" customHeight="1" spans="1:8">
      <c r="A9" s="70" t="s">
        <v>13</v>
      </c>
      <c r="B9" s="70"/>
      <c r="C9" s="70"/>
      <c r="D9" s="75"/>
      <c r="E9" s="68" t="s">
        <v>14</v>
      </c>
      <c r="F9" s="68"/>
      <c r="G9" s="68"/>
      <c r="H9" s="75"/>
    </row>
    <row r="10" ht="24" customHeight="1" spans="1:8">
      <c r="A10" s="70" t="s">
        <v>15</v>
      </c>
      <c r="B10" s="70"/>
      <c r="C10" s="70"/>
      <c r="D10" s="70"/>
      <c r="E10" s="68" t="s">
        <v>16</v>
      </c>
      <c r="F10" s="68"/>
      <c r="G10" s="68"/>
      <c r="H10" s="75"/>
    </row>
    <row r="11" ht="24" customHeight="1" spans="1:8">
      <c r="A11" s="70" t="s">
        <v>17</v>
      </c>
      <c r="B11" s="70"/>
      <c r="C11" s="70"/>
      <c r="D11" s="70"/>
      <c r="E11" s="70" t="s">
        <v>18</v>
      </c>
      <c r="F11" s="70"/>
      <c r="G11" s="70"/>
      <c r="H11" s="75"/>
    </row>
    <row r="12" ht="24" customHeight="1" spans="1:8">
      <c r="A12" s="70"/>
      <c r="B12" s="70"/>
      <c r="C12" s="70"/>
      <c r="D12" s="70"/>
      <c r="E12" s="68" t="s">
        <v>19</v>
      </c>
      <c r="F12" s="68"/>
      <c r="G12" s="68"/>
      <c r="H12" s="75"/>
    </row>
    <row r="13" ht="24" customHeight="1" spans="1:8">
      <c r="A13" s="70"/>
      <c r="B13" s="70"/>
      <c r="C13" s="70"/>
      <c r="D13" s="70"/>
      <c r="E13" s="68" t="s">
        <v>20</v>
      </c>
      <c r="F13" s="68"/>
      <c r="G13" s="68"/>
      <c r="H13" s="75"/>
    </row>
    <row r="14" ht="24" customHeight="1" spans="1:8">
      <c r="A14" s="70"/>
      <c r="B14" s="70"/>
      <c r="C14" s="70"/>
      <c r="D14" s="70"/>
      <c r="E14" s="70" t="s">
        <v>21</v>
      </c>
      <c r="F14" s="70"/>
      <c r="G14" s="114">
        <v>401.17</v>
      </c>
      <c r="H14" s="70"/>
    </row>
    <row r="15" ht="24" customHeight="1" spans="1:8">
      <c r="A15" s="70"/>
      <c r="B15" s="70"/>
      <c r="C15" s="70"/>
      <c r="D15" s="70"/>
      <c r="E15" s="70" t="s">
        <v>22</v>
      </c>
      <c r="F15" s="97">
        <v>15.8694</v>
      </c>
      <c r="G15" s="97">
        <v>16.13</v>
      </c>
      <c r="H15" s="97">
        <f t="shared" ref="H15:H18" si="0">(G15-F15)/F15*100</f>
        <v>1.64215408270003</v>
      </c>
    </row>
    <row r="16" ht="24" customHeight="1" spans="1:8">
      <c r="A16" s="70"/>
      <c r="B16" s="70"/>
      <c r="C16" s="70"/>
      <c r="D16" s="70"/>
      <c r="E16" s="68" t="s">
        <v>23</v>
      </c>
      <c r="F16" s="97">
        <v>6.4469</v>
      </c>
      <c r="G16" s="97">
        <v>6.55</v>
      </c>
      <c r="H16" s="97">
        <f t="shared" si="0"/>
        <v>1.59921822891622</v>
      </c>
    </row>
    <row r="17" ht="24" customHeight="1" spans="1:8">
      <c r="A17" s="70"/>
      <c r="B17" s="70"/>
      <c r="C17" s="70"/>
      <c r="D17" s="70"/>
      <c r="E17" s="68" t="s">
        <v>24</v>
      </c>
      <c r="F17" s="127"/>
      <c r="G17" s="127"/>
      <c r="H17" s="70"/>
    </row>
    <row r="18" ht="24" customHeight="1" spans="1:8">
      <c r="A18" s="70"/>
      <c r="B18" s="70"/>
      <c r="C18" s="70"/>
      <c r="D18" s="70"/>
      <c r="E18" s="70" t="s">
        <v>25</v>
      </c>
      <c r="F18" s="97">
        <v>161.0583</v>
      </c>
      <c r="G18" s="97"/>
      <c r="H18" s="97">
        <f t="shared" si="0"/>
        <v>-100</v>
      </c>
    </row>
    <row r="19" ht="24" customHeight="1" spans="1:8">
      <c r="A19" s="70"/>
      <c r="B19" s="70"/>
      <c r="C19" s="70"/>
      <c r="D19" s="70"/>
      <c r="E19" s="70" t="s">
        <v>26</v>
      </c>
      <c r="F19" s="70"/>
      <c r="G19" s="70"/>
      <c r="H19" s="70"/>
    </row>
    <row r="20" ht="24" customHeight="1" spans="1:8">
      <c r="A20" s="70"/>
      <c r="B20" s="70"/>
      <c r="C20" s="70"/>
      <c r="D20" s="70"/>
      <c r="E20" s="70" t="s">
        <v>27</v>
      </c>
      <c r="F20" s="70"/>
      <c r="G20" s="70"/>
      <c r="H20" s="70"/>
    </row>
    <row r="21" ht="24" customHeight="1" spans="1:8">
      <c r="A21" s="70"/>
      <c r="B21" s="70"/>
      <c r="C21" s="70"/>
      <c r="D21" s="70"/>
      <c r="E21" s="70" t="s">
        <v>28</v>
      </c>
      <c r="F21" s="70"/>
      <c r="G21" s="70"/>
      <c r="H21" s="70"/>
    </row>
    <row r="22" ht="24" customHeight="1" spans="1:8">
      <c r="A22" s="70"/>
      <c r="B22" s="70"/>
      <c r="C22" s="70"/>
      <c r="D22" s="70"/>
      <c r="E22" s="70" t="s">
        <v>29</v>
      </c>
      <c r="F22" s="70"/>
      <c r="G22" s="70"/>
      <c r="H22" s="70"/>
    </row>
    <row r="23" ht="24" customHeight="1" spans="1:8">
      <c r="A23" s="70"/>
      <c r="B23" s="70"/>
      <c r="C23" s="70"/>
      <c r="D23" s="70"/>
      <c r="E23" s="70" t="s">
        <v>30</v>
      </c>
      <c r="F23" s="70"/>
      <c r="G23" s="70"/>
      <c r="H23" s="70"/>
    </row>
    <row r="24" ht="24" customHeight="1" spans="1:8">
      <c r="A24" s="70"/>
      <c r="B24" s="70"/>
      <c r="C24" s="70"/>
      <c r="D24" s="70"/>
      <c r="E24" s="70" t="s">
        <v>31</v>
      </c>
      <c r="F24" s="70"/>
      <c r="G24" s="70"/>
      <c r="H24" s="70"/>
    </row>
    <row r="25" ht="24" customHeight="1" spans="1:8">
      <c r="A25" s="70"/>
      <c r="B25" s="70"/>
      <c r="C25" s="70"/>
      <c r="D25" s="70"/>
      <c r="E25" s="70" t="s">
        <v>32</v>
      </c>
      <c r="F25" s="97">
        <v>11.902</v>
      </c>
      <c r="G25" s="97">
        <v>12.1</v>
      </c>
      <c r="H25" s="97">
        <f>(G25-F25)/F25*100</f>
        <v>1.66358595194085</v>
      </c>
    </row>
    <row r="26" ht="24" customHeight="1" spans="1:8">
      <c r="A26" s="70"/>
      <c r="B26" s="70"/>
      <c r="C26" s="70"/>
      <c r="D26" s="70"/>
      <c r="E26" s="70" t="s">
        <v>33</v>
      </c>
      <c r="F26" s="70"/>
      <c r="G26" s="70"/>
      <c r="H26" s="70"/>
    </row>
    <row r="27" ht="24" customHeight="1" spans="1:8">
      <c r="A27" s="70"/>
      <c r="B27" s="70"/>
      <c r="C27" s="70"/>
      <c r="D27" s="70"/>
      <c r="E27" s="70" t="s">
        <v>34</v>
      </c>
      <c r="F27" s="70"/>
      <c r="G27" s="70"/>
      <c r="H27" s="70"/>
    </row>
    <row r="28" ht="24" customHeight="1" spans="1:8">
      <c r="A28" s="70"/>
      <c r="B28" s="70"/>
      <c r="C28" s="70"/>
      <c r="D28" s="70"/>
      <c r="E28" s="70" t="s">
        <v>35</v>
      </c>
      <c r="F28" s="96"/>
      <c r="G28" s="96"/>
      <c r="H28" s="70"/>
    </row>
    <row r="29" ht="24" customHeight="1" spans="1:8">
      <c r="A29" s="66" t="s">
        <v>36</v>
      </c>
      <c r="B29" s="70">
        <v>195.28</v>
      </c>
      <c r="C29" s="126">
        <v>435.95</v>
      </c>
      <c r="D29" s="75">
        <v>123.25</v>
      </c>
      <c r="E29" s="66" t="s">
        <v>37</v>
      </c>
      <c r="F29" s="97">
        <v>195.2766</v>
      </c>
      <c r="G29" s="97">
        <v>435.95</v>
      </c>
      <c r="H29" s="97">
        <v>123.247434664471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showGridLines="0" showZeros="0" workbookViewId="0">
      <selection activeCell="A6" sqref="A6:B19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5" t="s">
        <v>2</v>
      </c>
    </row>
    <row r="4" ht="26.25" customHeight="1" spans="1:7">
      <c r="A4" s="66" t="s">
        <v>40</v>
      </c>
      <c r="B4" s="66"/>
      <c r="C4" s="121" t="s">
        <v>36</v>
      </c>
      <c r="D4" s="122" t="s">
        <v>41</v>
      </c>
      <c r="E4" s="122" t="s">
        <v>42</v>
      </c>
      <c r="F4" s="122" t="s">
        <v>43</v>
      </c>
      <c r="G4" s="121" t="s">
        <v>44</v>
      </c>
    </row>
    <row r="5" s="62" customFormat="1" ht="47.25" customHeight="1" spans="1:7">
      <c r="A5" s="66" t="s">
        <v>45</v>
      </c>
      <c r="B5" s="66" t="s">
        <v>46</v>
      </c>
      <c r="C5" s="123"/>
      <c r="D5" s="122"/>
      <c r="E5" s="122"/>
      <c r="F5" s="122"/>
      <c r="G5" s="123"/>
    </row>
    <row r="6" s="62" customFormat="1" ht="25.5" customHeight="1" spans="1:7">
      <c r="A6" s="102">
        <v>207</v>
      </c>
      <c r="B6" s="103" t="s">
        <v>47</v>
      </c>
      <c r="C6" s="97">
        <v>401.17</v>
      </c>
      <c r="D6" s="66">
        <v>401.17</v>
      </c>
      <c r="E6" s="75"/>
      <c r="F6" s="75"/>
      <c r="G6" s="75"/>
    </row>
    <row r="7" s="62" customFormat="1" ht="25.5" customHeight="1" spans="1:7">
      <c r="A7" s="102">
        <v>20701</v>
      </c>
      <c r="B7" s="103" t="s">
        <v>48</v>
      </c>
      <c r="C7" s="97">
        <v>401.17</v>
      </c>
      <c r="D7" s="66">
        <v>401.17</v>
      </c>
      <c r="E7" s="75"/>
      <c r="F7" s="75"/>
      <c r="G7" s="75"/>
    </row>
    <row r="8" s="62" customFormat="1" ht="25.5" customHeight="1" spans="1:7">
      <c r="A8" s="102">
        <v>2070114</v>
      </c>
      <c r="B8" s="103" t="s">
        <v>49</v>
      </c>
      <c r="C8" s="97">
        <v>163.88</v>
      </c>
      <c r="D8" s="66">
        <v>163.88</v>
      </c>
      <c r="E8" s="75"/>
      <c r="F8" s="75"/>
      <c r="G8" s="75"/>
    </row>
    <row r="9" s="62" customFormat="1" ht="25.5" customHeight="1" spans="1:7">
      <c r="A9" s="102">
        <v>2070199</v>
      </c>
      <c r="B9" s="103" t="s">
        <v>50</v>
      </c>
      <c r="C9" s="97">
        <v>237.29</v>
      </c>
      <c r="D9" s="66">
        <v>237.29</v>
      </c>
      <c r="E9" s="75"/>
      <c r="F9" s="75"/>
      <c r="G9" s="75"/>
    </row>
    <row r="10" s="62" customFormat="1" ht="25.5" customHeight="1" spans="1:7">
      <c r="A10" s="102">
        <v>208</v>
      </c>
      <c r="B10" s="103" t="s">
        <v>51</v>
      </c>
      <c r="C10" s="97">
        <v>16.13</v>
      </c>
      <c r="D10" s="66">
        <v>16.13</v>
      </c>
      <c r="E10" s="75"/>
      <c r="F10" s="75"/>
      <c r="G10" s="75"/>
    </row>
    <row r="11" customFormat="1" ht="25.5" customHeight="1" spans="1:7">
      <c r="A11" s="102">
        <v>20805</v>
      </c>
      <c r="B11" s="103" t="s">
        <v>52</v>
      </c>
      <c r="C11" s="97">
        <v>16.13</v>
      </c>
      <c r="D11" s="85">
        <v>16.13</v>
      </c>
      <c r="E11" s="76"/>
      <c r="F11" s="76"/>
      <c r="G11" s="76"/>
    </row>
    <row r="12" customFormat="1" ht="25.5" customHeight="1" spans="1:7">
      <c r="A12" s="102">
        <v>2080505</v>
      </c>
      <c r="B12" s="103" t="s">
        <v>53</v>
      </c>
      <c r="C12" s="97">
        <v>16.13</v>
      </c>
      <c r="D12" s="66">
        <v>16.13</v>
      </c>
      <c r="E12" s="70"/>
      <c r="F12" s="70"/>
      <c r="G12" s="70"/>
    </row>
    <row r="13" customFormat="1" ht="25.5" customHeight="1" spans="1:7">
      <c r="A13" s="102">
        <v>210</v>
      </c>
      <c r="B13" s="105" t="s">
        <v>54</v>
      </c>
      <c r="C13" s="97">
        <v>6.55</v>
      </c>
      <c r="D13" s="66">
        <v>6.55</v>
      </c>
      <c r="E13" s="70"/>
      <c r="F13" s="70"/>
      <c r="G13" s="70"/>
    </row>
    <row r="14" customFormat="1" ht="25.5" customHeight="1" spans="1:7">
      <c r="A14" s="102">
        <v>21011</v>
      </c>
      <c r="B14" s="105" t="s">
        <v>55</v>
      </c>
      <c r="C14" s="97">
        <v>6.55</v>
      </c>
      <c r="D14" s="66">
        <v>6.55</v>
      </c>
      <c r="E14" s="70"/>
      <c r="F14" s="70"/>
      <c r="G14" s="70"/>
    </row>
    <row r="15" customFormat="1" ht="25.5" customHeight="1" spans="1:7">
      <c r="A15" s="102">
        <v>2101102</v>
      </c>
      <c r="B15" s="105" t="s">
        <v>56</v>
      </c>
      <c r="C15" s="97">
        <v>6.55</v>
      </c>
      <c r="D15" s="66">
        <v>6.55</v>
      </c>
      <c r="E15" s="70"/>
      <c r="F15" s="70"/>
      <c r="G15" s="70"/>
    </row>
    <row r="16" ht="25.5" customHeight="1" spans="1:7">
      <c r="A16" s="102">
        <v>221</v>
      </c>
      <c r="B16" s="103" t="s">
        <v>57</v>
      </c>
      <c r="C16" s="97">
        <v>12.1</v>
      </c>
      <c r="D16" s="97">
        <v>12.1</v>
      </c>
      <c r="E16" s="124"/>
      <c r="F16" s="124"/>
      <c r="G16" s="124"/>
    </row>
    <row r="17" ht="25.5" customHeight="1" spans="1:7">
      <c r="A17" s="102">
        <v>22102</v>
      </c>
      <c r="B17" s="103" t="s">
        <v>58</v>
      </c>
      <c r="C17" s="97">
        <v>12.1</v>
      </c>
      <c r="D17" s="97">
        <v>12.1</v>
      </c>
      <c r="E17" s="124"/>
      <c r="F17" s="124"/>
      <c r="G17" s="124"/>
    </row>
    <row r="18" ht="25.5" customHeight="1" spans="1:7">
      <c r="A18" s="102">
        <v>2210201</v>
      </c>
      <c r="B18" s="103" t="s">
        <v>59</v>
      </c>
      <c r="C18" s="97">
        <v>12.1</v>
      </c>
      <c r="D18" s="97">
        <v>12.1</v>
      </c>
      <c r="E18" s="124"/>
      <c r="F18" s="124"/>
      <c r="G18" s="124"/>
    </row>
    <row r="19" ht="25.5" customHeight="1" spans="1:7">
      <c r="A19" s="119" t="s">
        <v>60</v>
      </c>
      <c r="B19" s="120"/>
      <c r="C19" s="97">
        <v>435.95</v>
      </c>
      <c r="D19" s="97">
        <v>435.95</v>
      </c>
      <c r="E19" s="124"/>
      <c r="F19" s="124"/>
      <c r="G19" s="124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showGridLines="0" showZeros="0" workbookViewId="0">
      <selection activeCell="I8" sqref="I8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61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62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5" t="s">
        <v>2</v>
      </c>
    </row>
    <row r="5" ht="26.25" customHeight="1" spans="1:5">
      <c r="A5" s="116" t="s">
        <v>40</v>
      </c>
      <c r="B5" s="117"/>
      <c r="C5" s="85" t="s">
        <v>37</v>
      </c>
      <c r="D5" s="85" t="s">
        <v>63</v>
      </c>
      <c r="E5" s="85" t="s">
        <v>64</v>
      </c>
    </row>
    <row r="6" s="62" customFormat="1" ht="27.75" customHeight="1" spans="1:5">
      <c r="A6" s="66" t="s">
        <v>45</v>
      </c>
      <c r="B6" s="66" t="s">
        <v>46</v>
      </c>
      <c r="C6" s="118"/>
      <c r="D6" s="118"/>
      <c r="E6" s="118"/>
    </row>
    <row r="7" s="62" customFormat="1" ht="30" customHeight="1" spans="1:5">
      <c r="A7" s="102">
        <v>207</v>
      </c>
      <c r="B7" s="103" t="s">
        <v>47</v>
      </c>
      <c r="C7" s="97">
        <f t="shared" ref="C7:C15" si="0">D7+E7</f>
        <v>401.17</v>
      </c>
      <c r="D7" s="97">
        <f t="shared" ref="D7:D12" si="1">D8</f>
        <v>163.88</v>
      </c>
      <c r="E7" s="97">
        <f>E8</f>
        <v>237.29</v>
      </c>
    </row>
    <row r="8" s="62" customFormat="1" ht="30" customHeight="1" spans="1:5">
      <c r="A8" s="102">
        <v>20701</v>
      </c>
      <c r="B8" s="103" t="s">
        <v>48</v>
      </c>
      <c r="C8" s="97">
        <f t="shared" si="0"/>
        <v>401.17</v>
      </c>
      <c r="D8" s="97">
        <f>D9+D10</f>
        <v>163.88</v>
      </c>
      <c r="E8" s="97">
        <f>E9+E10</f>
        <v>237.29</v>
      </c>
    </row>
    <row r="9" s="62" customFormat="1" ht="30" customHeight="1" spans="1:5">
      <c r="A9" s="102">
        <v>2070114</v>
      </c>
      <c r="B9" s="103" t="s">
        <v>49</v>
      </c>
      <c r="C9" s="97">
        <f t="shared" si="0"/>
        <v>163.88</v>
      </c>
      <c r="D9" s="97">
        <v>163.88</v>
      </c>
      <c r="E9" s="97"/>
    </row>
    <row r="10" s="62" customFormat="1" ht="30" customHeight="1" spans="1:5">
      <c r="A10" s="102">
        <v>2070199</v>
      </c>
      <c r="B10" s="103" t="s">
        <v>50</v>
      </c>
      <c r="C10" s="97">
        <f t="shared" si="0"/>
        <v>237.29</v>
      </c>
      <c r="D10" s="97"/>
      <c r="E10" s="97">
        <v>237.29</v>
      </c>
    </row>
    <row r="11" customFormat="1" ht="30" customHeight="1" spans="1:5">
      <c r="A11" s="102">
        <v>208</v>
      </c>
      <c r="B11" s="103" t="s">
        <v>51</v>
      </c>
      <c r="C11" s="97">
        <f t="shared" si="0"/>
        <v>16.13</v>
      </c>
      <c r="D11" s="97">
        <f t="shared" si="1"/>
        <v>16.13</v>
      </c>
      <c r="E11" s="97"/>
    </row>
    <row r="12" customFormat="1" ht="30" customHeight="1" spans="1:5">
      <c r="A12" s="102">
        <v>20805</v>
      </c>
      <c r="B12" s="103" t="s">
        <v>52</v>
      </c>
      <c r="C12" s="97">
        <f t="shared" si="0"/>
        <v>16.13</v>
      </c>
      <c r="D12" s="97">
        <f t="shared" si="1"/>
        <v>16.13</v>
      </c>
      <c r="E12" s="97"/>
    </row>
    <row r="13" customFormat="1" ht="30" customHeight="1" spans="1:5">
      <c r="A13" s="102">
        <v>2080505</v>
      </c>
      <c r="B13" s="103" t="s">
        <v>53</v>
      </c>
      <c r="C13" s="97">
        <f t="shared" si="0"/>
        <v>16.13</v>
      </c>
      <c r="D13" s="97">
        <v>16.13</v>
      </c>
      <c r="E13" s="97"/>
    </row>
    <row r="14" ht="30" customHeight="1" spans="1:5">
      <c r="A14" s="102">
        <v>210</v>
      </c>
      <c r="B14" s="105" t="s">
        <v>54</v>
      </c>
      <c r="C14" s="97">
        <f t="shared" si="0"/>
        <v>6.55</v>
      </c>
      <c r="D14" s="97">
        <f t="shared" ref="D14:D18" si="2">D15</f>
        <v>6.55</v>
      </c>
      <c r="E14" s="97"/>
    </row>
    <row r="15" ht="30" customHeight="1" spans="1:5">
      <c r="A15" s="102">
        <v>21011</v>
      </c>
      <c r="B15" s="105" t="s">
        <v>55</v>
      </c>
      <c r="C15" s="97">
        <f t="shared" si="0"/>
        <v>6.55</v>
      </c>
      <c r="D15" s="97">
        <f>SUM(D16:D16)</f>
        <v>6.55</v>
      </c>
      <c r="E15" s="97"/>
    </row>
    <row r="16" ht="30" customHeight="1" spans="1:5">
      <c r="A16" s="102">
        <v>2101102</v>
      </c>
      <c r="B16" s="105" t="s">
        <v>56</v>
      </c>
      <c r="C16" s="97">
        <f>D16</f>
        <v>6.55</v>
      </c>
      <c r="D16" s="97">
        <v>6.55</v>
      </c>
      <c r="E16" s="97"/>
    </row>
    <row r="17" ht="30" customHeight="1" spans="1:5">
      <c r="A17" s="102">
        <v>221</v>
      </c>
      <c r="B17" s="103" t="s">
        <v>57</v>
      </c>
      <c r="C17" s="97">
        <f t="shared" ref="C17:C19" si="3">SUM(D17:E17)</f>
        <v>12.1</v>
      </c>
      <c r="D17" s="97">
        <f t="shared" si="2"/>
        <v>12.1</v>
      </c>
      <c r="E17" s="97"/>
    </row>
    <row r="18" ht="31" customHeight="1" spans="1:5">
      <c r="A18" s="102">
        <v>22102</v>
      </c>
      <c r="B18" s="103" t="s">
        <v>58</v>
      </c>
      <c r="C18" s="97">
        <f t="shared" si="3"/>
        <v>12.1</v>
      </c>
      <c r="D18" s="97">
        <f t="shared" si="2"/>
        <v>12.1</v>
      </c>
      <c r="E18" s="97"/>
    </row>
    <row r="19" ht="31" customHeight="1" spans="1:5">
      <c r="A19" s="102">
        <v>2210201</v>
      </c>
      <c r="B19" s="103" t="s">
        <v>59</v>
      </c>
      <c r="C19" s="97">
        <f t="shared" si="3"/>
        <v>12.1</v>
      </c>
      <c r="D19" s="97">
        <v>12.1</v>
      </c>
      <c r="E19" s="97"/>
    </row>
    <row r="20" ht="31" customHeight="1" spans="1:5">
      <c r="A20" s="119" t="s">
        <v>60</v>
      </c>
      <c r="B20" s="120"/>
      <c r="C20" s="97">
        <f>C8+C11+C14+C17+C4</f>
        <v>435.95</v>
      </c>
      <c r="D20" s="97">
        <f>D8+D11+D14+D17+D4</f>
        <v>198.66</v>
      </c>
      <c r="E20" s="97">
        <v>237.29</v>
      </c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F36" sqref="F36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65</v>
      </c>
      <c r="B1" s="110"/>
      <c r="C1" s="110"/>
      <c r="D1" s="110"/>
      <c r="E1" s="110"/>
      <c r="F1" s="111"/>
    </row>
    <row r="2" ht="18.75" customHeight="1" spans="1:6">
      <c r="A2" s="112"/>
      <c r="B2" s="110"/>
      <c r="C2" s="110"/>
      <c r="D2" s="110"/>
      <c r="E2" s="110"/>
      <c r="F2" s="111"/>
    </row>
    <row r="3" ht="21" customHeight="1" spans="1:6">
      <c r="A3" s="79" t="s">
        <v>66</v>
      </c>
      <c r="B3" s="79"/>
      <c r="C3" s="79"/>
      <c r="D3" s="79"/>
      <c r="E3" s="79"/>
      <c r="F3" s="79"/>
    </row>
    <row r="4" ht="14.25" customHeight="1" spans="1:6">
      <c r="A4" s="113"/>
      <c r="B4" s="113"/>
      <c r="C4" s="113"/>
      <c r="D4" s="113"/>
      <c r="E4" s="113"/>
      <c r="F4" s="81" t="s">
        <v>2</v>
      </c>
    </row>
    <row r="5" ht="24" customHeight="1" spans="1:6">
      <c r="A5" s="128" t="s">
        <v>3</v>
      </c>
      <c r="B5" s="66"/>
      <c r="C5" s="128" t="s">
        <v>4</v>
      </c>
      <c r="D5" s="66"/>
      <c r="E5" s="66"/>
      <c r="F5" s="66"/>
    </row>
    <row r="6" ht="24" customHeight="1" spans="1:6">
      <c r="A6" s="128" t="s">
        <v>5</v>
      </c>
      <c r="B6" s="128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67</v>
      </c>
      <c r="E7" s="66" t="s">
        <v>41</v>
      </c>
      <c r="F7" s="66" t="s">
        <v>68</v>
      </c>
    </row>
    <row r="8" ht="28.5" customHeight="1" spans="1:6">
      <c r="A8" s="70" t="s">
        <v>11</v>
      </c>
      <c r="B8" s="114">
        <v>435.95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114">
        <v>401.17</v>
      </c>
      <c r="E14" s="114">
        <v>401.17</v>
      </c>
      <c r="F14" s="70"/>
    </row>
    <row r="15" ht="28.5" customHeight="1" spans="1:6">
      <c r="A15" s="70"/>
      <c r="B15" s="70"/>
      <c r="C15" s="70" t="s">
        <v>22</v>
      </c>
      <c r="D15" s="97">
        <v>16.13</v>
      </c>
      <c r="E15" s="97">
        <v>16.13</v>
      </c>
      <c r="F15" s="70"/>
    </row>
    <row r="16" ht="28.5" customHeight="1" spans="1:6">
      <c r="A16" s="70"/>
      <c r="B16" s="70"/>
      <c r="C16" s="68" t="s">
        <v>23</v>
      </c>
      <c r="D16" s="97">
        <v>6.55</v>
      </c>
      <c r="E16" s="97">
        <v>6.55</v>
      </c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70"/>
      <c r="E18" s="70"/>
      <c r="F18" s="70"/>
    </row>
    <row r="19" ht="28.5" customHeight="1" spans="1:6">
      <c r="A19" s="70"/>
      <c r="B19" s="70"/>
      <c r="C19" s="70" t="s">
        <v>26</v>
      </c>
      <c r="D19" s="70"/>
      <c r="E19" s="70"/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69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97">
        <v>12.1</v>
      </c>
      <c r="E25" s="97">
        <v>12.1</v>
      </c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114">
        <v>435.95</v>
      </c>
      <c r="C29" s="66" t="s">
        <v>37</v>
      </c>
      <c r="D29" s="97">
        <v>435.95</v>
      </c>
      <c r="E29" s="97">
        <v>435.95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3"/>
  <sheetViews>
    <sheetView showGridLines="0" showZeros="0" topLeftCell="A7" workbookViewId="0">
      <selection activeCell="F7" sqref="F7:H23"/>
    </sheetView>
  </sheetViews>
  <sheetFormatPr defaultColWidth="6.875" defaultRowHeight="11.25"/>
  <cols>
    <col min="1" max="1" width="18.125" style="63" customWidth="1"/>
    <col min="2" max="2" width="15.37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71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101"/>
      <c r="B4" s="101"/>
      <c r="C4" s="101"/>
      <c r="D4" s="101"/>
      <c r="E4" s="101"/>
      <c r="F4" s="101"/>
      <c r="G4" s="101"/>
      <c r="H4" s="101"/>
      <c r="I4" s="101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72</v>
      </c>
      <c r="D5" s="66"/>
      <c r="E5" s="66"/>
      <c r="F5" s="66" t="s">
        <v>73</v>
      </c>
      <c r="G5" s="66"/>
      <c r="H5" s="66"/>
      <c r="I5" s="66" t="s">
        <v>74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75</v>
      </c>
      <c r="D6" s="66" t="s">
        <v>63</v>
      </c>
      <c r="E6" s="66" t="s">
        <v>64</v>
      </c>
      <c r="F6" s="66" t="s">
        <v>75</v>
      </c>
      <c r="G6" s="66" t="s">
        <v>63</v>
      </c>
      <c r="H6" s="66" t="s">
        <v>64</v>
      </c>
      <c r="I6" s="66" t="s">
        <v>75</v>
      </c>
      <c r="J6" s="66" t="s">
        <v>63</v>
      </c>
      <c r="K6" s="66" t="s">
        <v>64</v>
      </c>
    </row>
    <row r="7" s="62" customFormat="1" ht="30.75" customHeight="1" spans="1:11">
      <c r="A7" s="102">
        <v>207</v>
      </c>
      <c r="B7" s="103" t="s">
        <v>47</v>
      </c>
      <c r="C7" s="104"/>
      <c r="D7" s="104"/>
      <c r="E7" s="104"/>
      <c r="F7" s="97">
        <f t="shared" ref="F7:F15" si="0">G7+H7</f>
        <v>401.17</v>
      </c>
      <c r="G7" s="97">
        <f t="shared" ref="G7:G12" si="1">G8</f>
        <v>163.88</v>
      </c>
      <c r="H7" s="97">
        <f>H8</f>
        <v>237.29</v>
      </c>
      <c r="I7" s="104"/>
      <c r="J7" s="104"/>
      <c r="K7" s="104"/>
    </row>
    <row r="8" s="62" customFormat="1" ht="30.75" customHeight="1" spans="1:11">
      <c r="A8" s="102">
        <v>20701</v>
      </c>
      <c r="B8" s="103" t="s">
        <v>48</v>
      </c>
      <c r="C8" s="104"/>
      <c r="D8" s="104"/>
      <c r="E8" s="104"/>
      <c r="F8" s="97">
        <f t="shared" si="0"/>
        <v>401.17</v>
      </c>
      <c r="G8" s="97">
        <f>G9+G10</f>
        <v>163.88</v>
      </c>
      <c r="H8" s="97">
        <f>H9+H10</f>
        <v>237.29</v>
      </c>
      <c r="I8" s="104"/>
      <c r="J8" s="104"/>
      <c r="K8" s="104"/>
    </row>
    <row r="9" s="62" customFormat="1" ht="30.75" customHeight="1" spans="1:11">
      <c r="A9" s="102">
        <v>2070114</v>
      </c>
      <c r="B9" s="103" t="s">
        <v>49</v>
      </c>
      <c r="C9" s="104"/>
      <c r="D9" s="104"/>
      <c r="E9" s="104"/>
      <c r="F9" s="97">
        <f t="shared" si="0"/>
        <v>163.88</v>
      </c>
      <c r="G9" s="97">
        <v>163.88</v>
      </c>
      <c r="H9" s="97"/>
      <c r="I9" s="104"/>
      <c r="J9" s="104"/>
      <c r="K9" s="104"/>
    </row>
    <row r="10" s="62" customFormat="1" ht="30.75" customHeight="1" spans="1:11">
      <c r="A10" s="102">
        <v>2070199</v>
      </c>
      <c r="B10" s="103" t="s">
        <v>50</v>
      </c>
      <c r="C10" s="104"/>
      <c r="D10" s="104"/>
      <c r="E10" s="104"/>
      <c r="F10" s="97">
        <f t="shared" si="0"/>
        <v>237.29</v>
      </c>
      <c r="G10" s="97"/>
      <c r="H10" s="97">
        <v>237.29</v>
      </c>
      <c r="I10" s="104"/>
      <c r="J10" s="104"/>
      <c r="K10" s="104"/>
    </row>
    <row r="11" s="62" customFormat="1" ht="30.75" customHeight="1" spans="1:11">
      <c r="A11" s="102">
        <v>208</v>
      </c>
      <c r="B11" s="103" t="s">
        <v>51</v>
      </c>
      <c r="C11" s="97">
        <f t="shared" ref="C11:C15" si="2">D11+E11</f>
        <v>15.8694</v>
      </c>
      <c r="D11" s="97">
        <f t="shared" ref="D11:D14" si="3">D12</f>
        <v>15.8694</v>
      </c>
      <c r="E11" s="97"/>
      <c r="F11" s="97">
        <f t="shared" si="0"/>
        <v>16.13</v>
      </c>
      <c r="G11" s="97">
        <f t="shared" si="1"/>
        <v>16.13</v>
      </c>
      <c r="H11" s="97"/>
      <c r="I11" s="97">
        <f t="shared" ref="I11:I23" si="4">(F11-C11)/C11*100</f>
        <v>1.64215408270003</v>
      </c>
      <c r="J11" s="97">
        <f t="shared" ref="J11:J23" si="5">(G11-D11)/D11*100</f>
        <v>1.64215408270003</v>
      </c>
      <c r="K11" s="97"/>
    </row>
    <row r="12" customFormat="1" ht="30.75" customHeight="1" spans="1:11">
      <c r="A12" s="102">
        <v>20805</v>
      </c>
      <c r="B12" s="103" t="s">
        <v>52</v>
      </c>
      <c r="C12" s="97">
        <f t="shared" si="2"/>
        <v>15.8694</v>
      </c>
      <c r="D12" s="97">
        <f t="shared" si="3"/>
        <v>15.8694</v>
      </c>
      <c r="E12" s="97"/>
      <c r="F12" s="97">
        <f t="shared" si="0"/>
        <v>16.13</v>
      </c>
      <c r="G12" s="97">
        <f t="shared" si="1"/>
        <v>16.13</v>
      </c>
      <c r="H12" s="97"/>
      <c r="I12" s="97">
        <f t="shared" si="4"/>
        <v>1.64215408270003</v>
      </c>
      <c r="J12" s="97">
        <f t="shared" si="5"/>
        <v>1.64215408270003</v>
      </c>
      <c r="K12" s="97"/>
    </row>
    <row r="13" ht="30.75" customHeight="1" spans="1:11">
      <c r="A13" s="102">
        <v>2080505</v>
      </c>
      <c r="B13" s="103" t="s">
        <v>53</v>
      </c>
      <c r="C13" s="97">
        <f t="shared" si="2"/>
        <v>15.8694</v>
      </c>
      <c r="D13" s="97">
        <v>15.8694</v>
      </c>
      <c r="E13" s="97"/>
      <c r="F13" s="97">
        <f t="shared" si="0"/>
        <v>16.13</v>
      </c>
      <c r="G13" s="97">
        <v>16.13</v>
      </c>
      <c r="H13" s="97"/>
      <c r="I13" s="97">
        <f t="shared" si="4"/>
        <v>1.64215408270003</v>
      </c>
      <c r="J13" s="97">
        <f t="shared" si="5"/>
        <v>1.64215408270003</v>
      </c>
      <c r="K13" s="97"/>
    </row>
    <row r="14" ht="30.75" customHeight="1" spans="1:11">
      <c r="A14" s="102">
        <v>210</v>
      </c>
      <c r="B14" s="105" t="s">
        <v>54</v>
      </c>
      <c r="C14" s="97">
        <f t="shared" si="2"/>
        <v>6.4469</v>
      </c>
      <c r="D14" s="97">
        <f t="shared" si="3"/>
        <v>6.4469</v>
      </c>
      <c r="E14" s="97"/>
      <c r="F14" s="97">
        <f t="shared" si="0"/>
        <v>6.55</v>
      </c>
      <c r="G14" s="97">
        <f>G15</f>
        <v>6.55</v>
      </c>
      <c r="H14" s="97"/>
      <c r="I14" s="97">
        <f t="shared" si="4"/>
        <v>1.59921822891622</v>
      </c>
      <c r="J14" s="97">
        <f t="shared" si="5"/>
        <v>1.59921822891622</v>
      </c>
      <c r="K14" s="109"/>
    </row>
    <row r="15" ht="30.75" customHeight="1" spans="1:11">
      <c r="A15" s="102">
        <v>21011</v>
      </c>
      <c r="B15" s="105" t="s">
        <v>55</v>
      </c>
      <c r="C15" s="97">
        <f t="shared" si="2"/>
        <v>6.4469</v>
      </c>
      <c r="D15" s="97">
        <f>SUM(D16:D16)</f>
        <v>6.4469</v>
      </c>
      <c r="E15" s="97"/>
      <c r="F15" s="97">
        <f t="shared" si="0"/>
        <v>6.55</v>
      </c>
      <c r="G15" s="97">
        <f>SUM(G16:G16)</f>
        <v>6.55</v>
      </c>
      <c r="H15" s="97"/>
      <c r="I15" s="97">
        <f t="shared" si="4"/>
        <v>1.59921822891622</v>
      </c>
      <c r="J15" s="97">
        <f t="shared" si="5"/>
        <v>1.59921822891622</v>
      </c>
      <c r="K15" s="109"/>
    </row>
    <row r="16" ht="30.75" customHeight="1" spans="1:11">
      <c r="A16" s="102">
        <v>2101102</v>
      </c>
      <c r="B16" s="105" t="s">
        <v>56</v>
      </c>
      <c r="C16" s="97">
        <f>D16</f>
        <v>6.4469</v>
      </c>
      <c r="D16" s="97">
        <v>6.4469</v>
      </c>
      <c r="E16" s="97"/>
      <c r="F16" s="97">
        <f>G16</f>
        <v>6.55</v>
      </c>
      <c r="G16" s="97">
        <v>6.55</v>
      </c>
      <c r="H16" s="97"/>
      <c r="I16" s="97">
        <f t="shared" si="4"/>
        <v>1.59921822891622</v>
      </c>
      <c r="J16" s="97">
        <f t="shared" si="5"/>
        <v>1.59921822891622</v>
      </c>
      <c r="K16" s="109"/>
    </row>
    <row r="17" ht="30.75" customHeight="1" spans="1:11">
      <c r="A17" s="102">
        <v>212</v>
      </c>
      <c r="B17" s="103" t="s">
        <v>76</v>
      </c>
      <c r="C17" s="97">
        <f>D17+E17</f>
        <v>161.06</v>
      </c>
      <c r="D17" s="106">
        <f t="shared" ref="D17:D21" si="6">D18</f>
        <v>157.2</v>
      </c>
      <c r="E17" s="106">
        <f>E18</f>
        <v>3.86</v>
      </c>
      <c r="F17" s="97"/>
      <c r="G17" s="106"/>
      <c r="H17" s="106"/>
      <c r="I17" s="106">
        <f t="shared" si="4"/>
        <v>-100</v>
      </c>
      <c r="J17" s="97">
        <f t="shared" si="5"/>
        <v>-100</v>
      </c>
      <c r="K17" s="97">
        <f t="shared" ref="K17:K19" si="7">(H17-E17)/E17*100</f>
        <v>-100</v>
      </c>
    </row>
    <row r="18" ht="30.75" customHeight="1" spans="1:11">
      <c r="A18" s="102">
        <v>21202</v>
      </c>
      <c r="B18" s="103" t="s">
        <v>77</v>
      </c>
      <c r="C18" s="97">
        <f>D18+E18</f>
        <v>161.06</v>
      </c>
      <c r="D18" s="106">
        <f t="shared" si="6"/>
        <v>157.2</v>
      </c>
      <c r="E18" s="106">
        <f>E19</f>
        <v>3.86</v>
      </c>
      <c r="F18" s="97"/>
      <c r="G18" s="106"/>
      <c r="H18" s="106"/>
      <c r="I18" s="97">
        <f t="shared" si="4"/>
        <v>-100</v>
      </c>
      <c r="J18" s="97">
        <f t="shared" si="5"/>
        <v>-100</v>
      </c>
      <c r="K18" s="97">
        <f t="shared" si="7"/>
        <v>-100</v>
      </c>
    </row>
    <row r="19" ht="30.75" customHeight="1" spans="1:11">
      <c r="A19" s="102">
        <v>2120211</v>
      </c>
      <c r="B19" s="103" t="s">
        <v>78</v>
      </c>
      <c r="C19" s="97">
        <f t="shared" ref="C19:C22" si="8">SUM(D19:E19)</f>
        <v>161.06</v>
      </c>
      <c r="D19" s="106">
        <v>157.2</v>
      </c>
      <c r="E19" s="106">
        <v>3.86</v>
      </c>
      <c r="F19" s="97"/>
      <c r="G19" s="106"/>
      <c r="H19" s="106"/>
      <c r="I19" s="97">
        <f t="shared" si="4"/>
        <v>-100</v>
      </c>
      <c r="J19" s="97">
        <f t="shared" si="5"/>
        <v>-100</v>
      </c>
      <c r="K19" s="97">
        <f t="shared" si="7"/>
        <v>-100</v>
      </c>
    </row>
    <row r="20" ht="30.75" customHeight="1" spans="1:11">
      <c r="A20" s="102">
        <v>221</v>
      </c>
      <c r="B20" s="103" t="s">
        <v>57</v>
      </c>
      <c r="C20" s="97">
        <f t="shared" si="8"/>
        <v>11.902</v>
      </c>
      <c r="D20" s="97">
        <f t="shared" si="6"/>
        <v>11.902</v>
      </c>
      <c r="E20" s="97"/>
      <c r="F20" s="97">
        <f t="shared" ref="F20:F22" si="9">SUM(G20:H20)</f>
        <v>12.1</v>
      </c>
      <c r="G20" s="97">
        <f>G21</f>
        <v>12.1</v>
      </c>
      <c r="H20" s="97"/>
      <c r="I20" s="97">
        <f t="shared" si="4"/>
        <v>1.66358595194085</v>
      </c>
      <c r="J20" s="97">
        <f t="shared" si="5"/>
        <v>1.66358595194085</v>
      </c>
      <c r="K20" s="97"/>
    </row>
    <row r="21" ht="30.75" customHeight="1" spans="1:11">
      <c r="A21" s="102">
        <v>22102</v>
      </c>
      <c r="B21" s="103" t="s">
        <v>58</v>
      </c>
      <c r="C21" s="97">
        <f t="shared" si="8"/>
        <v>11.902</v>
      </c>
      <c r="D21" s="97">
        <f t="shared" si="6"/>
        <v>11.902</v>
      </c>
      <c r="E21" s="97"/>
      <c r="F21" s="97">
        <f t="shared" si="9"/>
        <v>12.1</v>
      </c>
      <c r="G21" s="97">
        <f>G22</f>
        <v>12.1</v>
      </c>
      <c r="H21" s="97"/>
      <c r="I21" s="97">
        <f t="shared" si="4"/>
        <v>1.66358595194085</v>
      </c>
      <c r="J21" s="97">
        <f t="shared" si="5"/>
        <v>1.66358595194085</v>
      </c>
      <c r="K21" s="97"/>
    </row>
    <row r="22" ht="30.75" customHeight="1" spans="1:11">
      <c r="A22" s="102">
        <v>2210201</v>
      </c>
      <c r="B22" s="103" t="s">
        <v>59</v>
      </c>
      <c r="C22" s="97">
        <f t="shared" si="8"/>
        <v>11.902</v>
      </c>
      <c r="D22" s="97">
        <v>11.902</v>
      </c>
      <c r="E22" s="97"/>
      <c r="F22" s="97">
        <f t="shared" si="9"/>
        <v>12.1</v>
      </c>
      <c r="G22" s="97">
        <v>12.1</v>
      </c>
      <c r="H22" s="97"/>
      <c r="I22" s="97">
        <f t="shared" si="4"/>
        <v>1.66358595194085</v>
      </c>
      <c r="J22" s="97">
        <f t="shared" si="5"/>
        <v>1.66358595194085</v>
      </c>
      <c r="K22" s="97"/>
    </row>
    <row r="23" ht="30.75" customHeight="1" spans="1:11">
      <c r="A23" s="107" t="s">
        <v>79</v>
      </c>
      <c r="B23" s="108"/>
      <c r="C23" s="97">
        <f>C11+C14+C17+C20</f>
        <v>195.2783</v>
      </c>
      <c r="D23" s="97">
        <f>D11+D14+D17+D20</f>
        <v>191.4183</v>
      </c>
      <c r="E23" s="97">
        <f>E11+E14+E17+E20</f>
        <v>3.86</v>
      </c>
      <c r="F23" s="97">
        <f t="shared" ref="F23:H23" si="10">F11+F14+F17+F20+F7</f>
        <v>435.95</v>
      </c>
      <c r="G23" s="97">
        <f t="shared" si="10"/>
        <v>198.66</v>
      </c>
      <c r="H23" s="97">
        <f t="shared" si="10"/>
        <v>237.29</v>
      </c>
      <c r="I23" s="97">
        <f t="shared" si="4"/>
        <v>123.245491178487</v>
      </c>
      <c r="J23" s="97">
        <f t="shared" si="5"/>
        <v>3.78318060498918</v>
      </c>
      <c r="K23" s="97">
        <f>(H23-E23)/E23*100</f>
        <v>6047.40932642487</v>
      </c>
    </row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0" workbookViewId="0">
      <selection activeCell="G8" sqref="G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0" t="s">
        <v>80</v>
      </c>
      <c r="B1" s="91"/>
      <c r="C1" s="91"/>
    </row>
    <row r="2" ht="44.25" customHeight="1" spans="1:5">
      <c r="A2" s="92" t="s">
        <v>81</v>
      </c>
      <c r="B2" s="92"/>
      <c r="C2" s="92"/>
      <c r="D2" s="93"/>
      <c r="E2" s="93"/>
    </row>
    <row r="3" ht="20.25" customHeight="1" spans="3:3">
      <c r="C3" s="94" t="s">
        <v>2</v>
      </c>
    </row>
    <row r="4" ht="22.5" customHeight="1" spans="1:3">
      <c r="A4" s="95" t="s">
        <v>82</v>
      </c>
      <c r="B4" s="95" t="s">
        <v>6</v>
      </c>
      <c r="C4" s="95" t="s">
        <v>83</v>
      </c>
    </row>
    <row r="5" ht="22.5" customHeight="1" spans="1:3">
      <c r="A5" s="96" t="s">
        <v>84</v>
      </c>
      <c r="B5" s="95">
        <v>189.81</v>
      </c>
      <c r="C5" s="96"/>
    </row>
    <row r="6" ht="22.5" customHeight="1" spans="1:3">
      <c r="A6" s="96" t="s">
        <v>85</v>
      </c>
      <c r="B6" s="97">
        <v>61.49</v>
      </c>
      <c r="C6" s="96"/>
    </row>
    <row r="7" ht="22.5" customHeight="1" spans="1:3">
      <c r="A7" s="96" t="s">
        <v>86</v>
      </c>
      <c r="B7" s="97">
        <v>7.544</v>
      </c>
      <c r="C7" s="96"/>
    </row>
    <row r="8" ht="22.5" customHeight="1" spans="1:3">
      <c r="A8" s="96" t="s">
        <v>87</v>
      </c>
      <c r="C8" s="96"/>
    </row>
    <row r="9" ht="22.5" customHeight="1" spans="1:3">
      <c r="A9" s="96" t="s">
        <v>88</v>
      </c>
      <c r="B9" s="97">
        <v>39.01</v>
      </c>
      <c r="C9" s="96"/>
    </row>
    <row r="10" ht="22.5" customHeight="1" spans="1:3">
      <c r="A10" s="96" t="s">
        <v>89</v>
      </c>
      <c r="B10" s="97">
        <v>16.13</v>
      </c>
      <c r="C10" s="96"/>
    </row>
    <row r="11" ht="22.5" customHeight="1" spans="1:3">
      <c r="A11" s="96" t="s">
        <v>90</v>
      </c>
      <c r="B11" s="97"/>
      <c r="C11" s="96"/>
    </row>
    <row r="12" ht="22.5" customHeight="1" spans="1:3">
      <c r="A12" s="96" t="s">
        <v>91</v>
      </c>
      <c r="B12" s="97">
        <v>6.55</v>
      </c>
      <c r="C12" s="96"/>
    </row>
    <row r="13" ht="22.5" customHeight="1" spans="1:3">
      <c r="A13" s="96" t="s">
        <v>92</v>
      </c>
      <c r="C13" s="96"/>
    </row>
    <row r="14" ht="22.5" customHeight="1" spans="1:3">
      <c r="A14" s="96" t="s">
        <v>93</v>
      </c>
      <c r="B14" s="97">
        <v>0.07</v>
      </c>
      <c r="C14" s="96"/>
    </row>
    <row r="15" ht="22.5" customHeight="1" spans="1:3">
      <c r="A15" s="96" t="s">
        <v>59</v>
      </c>
      <c r="B15" s="97">
        <v>12.1</v>
      </c>
      <c r="C15" s="96"/>
    </row>
    <row r="16" ht="22.5" customHeight="1" spans="1:3">
      <c r="A16" s="96" t="s">
        <v>94</v>
      </c>
      <c r="B16" s="98">
        <v>46.92</v>
      </c>
      <c r="C16" s="96"/>
    </row>
    <row r="17" ht="22.5" customHeight="1" spans="1:3">
      <c r="A17" s="96" t="s">
        <v>95</v>
      </c>
      <c r="B17" s="97">
        <v>8.85</v>
      </c>
      <c r="C17" s="96"/>
    </row>
    <row r="18" ht="22.5" customHeight="1" spans="1:3">
      <c r="A18" s="96" t="s">
        <v>96</v>
      </c>
      <c r="B18" s="98">
        <v>1</v>
      </c>
      <c r="C18" s="96"/>
    </row>
    <row r="19" ht="22.5" customHeight="1" spans="1:3">
      <c r="A19" s="96" t="s">
        <v>97</v>
      </c>
      <c r="B19" s="96"/>
      <c r="C19" s="96"/>
    </row>
    <row r="20" ht="22.5" customHeight="1" spans="1:3">
      <c r="A20" s="96" t="s">
        <v>98</v>
      </c>
      <c r="B20" s="96"/>
      <c r="C20" s="96"/>
    </row>
    <row r="21" ht="22.5" customHeight="1" spans="1:3">
      <c r="A21" s="96" t="s">
        <v>99</v>
      </c>
      <c r="B21" s="96"/>
      <c r="C21" s="96"/>
    </row>
    <row r="22" ht="22.5" customHeight="1" spans="1:3">
      <c r="A22" s="96" t="s">
        <v>100</v>
      </c>
      <c r="B22" s="96"/>
      <c r="C22" s="96"/>
    </row>
    <row r="23" ht="22.5" customHeight="1" spans="1:3">
      <c r="A23" s="96" t="s">
        <v>101</v>
      </c>
      <c r="B23" s="96"/>
      <c r="C23" s="96"/>
    </row>
    <row r="24" ht="22.5" customHeight="1" spans="1:3">
      <c r="A24" s="96" t="s">
        <v>102</v>
      </c>
      <c r="B24" s="97">
        <v>0.05</v>
      </c>
      <c r="C24" s="96"/>
    </row>
    <row r="25" ht="22.5" customHeight="1" spans="1:3">
      <c r="A25" s="96" t="s">
        <v>103</v>
      </c>
      <c r="B25" s="96"/>
      <c r="C25" s="96"/>
    </row>
    <row r="26" ht="22.5" customHeight="1" spans="1:3">
      <c r="A26" s="96" t="s">
        <v>104</v>
      </c>
      <c r="B26" s="96"/>
      <c r="C26" s="96"/>
    </row>
    <row r="27" ht="22.5" customHeight="1" spans="1:3">
      <c r="A27" s="96" t="s">
        <v>105</v>
      </c>
      <c r="B27" s="97">
        <v>0.5</v>
      </c>
      <c r="C27" s="96"/>
    </row>
    <row r="28" ht="22.5" customHeight="1" spans="1:3">
      <c r="A28" s="96" t="s">
        <v>106</v>
      </c>
      <c r="B28" s="96"/>
      <c r="C28" s="96"/>
    </row>
    <row r="29" ht="22.5" customHeight="1" spans="1:3">
      <c r="A29" s="96" t="s">
        <v>107</v>
      </c>
      <c r="B29" s="97">
        <v>2.2</v>
      </c>
      <c r="C29" s="96"/>
    </row>
    <row r="30" ht="22.5" customHeight="1" spans="1:3">
      <c r="A30" s="96" t="s">
        <v>108</v>
      </c>
      <c r="B30" s="96"/>
      <c r="C30" s="96"/>
    </row>
    <row r="31" ht="22.5" customHeight="1" spans="1:3">
      <c r="A31" s="96" t="s">
        <v>109</v>
      </c>
      <c r="B31" s="96"/>
      <c r="C31" s="96"/>
    </row>
    <row r="32" ht="22.5" customHeight="1" spans="1:3">
      <c r="A32" s="96" t="s">
        <v>110</v>
      </c>
      <c r="B32" s="96"/>
      <c r="C32" s="96"/>
    </row>
    <row r="33" ht="22.5" customHeight="1" spans="1:3">
      <c r="A33" s="96" t="s">
        <v>111</v>
      </c>
      <c r="B33" s="96"/>
      <c r="C33" s="96"/>
    </row>
    <row r="34" ht="22.5" customHeight="1" spans="1:3">
      <c r="A34" s="96" t="s">
        <v>112</v>
      </c>
      <c r="B34" s="96"/>
      <c r="C34" s="96"/>
    </row>
    <row r="35" ht="22.5" customHeight="1" spans="1:3">
      <c r="A35" s="96" t="s">
        <v>113</v>
      </c>
      <c r="B35" s="96"/>
      <c r="C35" s="96"/>
    </row>
    <row r="36" ht="22.5" customHeight="1" spans="1:3">
      <c r="A36" s="96" t="s">
        <v>114</v>
      </c>
      <c r="B36" s="96"/>
      <c r="C36" s="96"/>
    </row>
    <row r="37" ht="22.5" customHeight="1" spans="1:3">
      <c r="A37" s="96" t="s">
        <v>115</v>
      </c>
      <c r="B37" s="96"/>
      <c r="C37" s="96"/>
    </row>
    <row r="38" ht="22.5" customHeight="1" spans="1:3">
      <c r="A38" s="96" t="s">
        <v>116</v>
      </c>
      <c r="B38" s="96"/>
      <c r="C38" s="96"/>
    </row>
    <row r="39" ht="22.5" customHeight="1" spans="1:3">
      <c r="A39" s="96" t="s">
        <v>117</v>
      </c>
      <c r="B39" s="96"/>
      <c r="C39" s="96"/>
    </row>
    <row r="40" ht="22.5" customHeight="1" spans="1:3">
      <c r="A40" s="96" t="s">
        <v>118</v>
      </c>
      <c r="B40" s="97">
        <v>2.1</v>
      </c>
      <c r="C40" s="96"/>
    </row>
    <row r="41" ht="22.5" customHeight="1" spans="1:3">
      <c r="A41" s="96" t="s">
        <v>119</v>
      </c>
      <c r="B41" s="96"/>
      <c r="C41" s="96"/>
    </row>
    <row r="42" ht="22.5" customHeight="1" spans="1:3">
      <c r="A42" s="96" t="s">
        <v>120</v>
      </c>
      <c r="B42" s="96"/>
      <c r="C42" s="96"/>
    </row>
    <row r="43" ht="22.5" customHeight="1" spans="1:3">
      <c r="A43" s="96" t="s">
        <v>121</v>
      </c>
      <c r="B43" s="96"/>
      <c r="C43" s="96"/>
    </row>
    <row r="44" ht="22.5" customHeight="1" spans="1:3">
      <c r="A44" s="99" t="s">
        <v>122</v>
      </c>
      <c r="B44" s="97">
        <v>3</v>
      </c>
      <c r="C44" s="96"/>
    </row>
    <row r="45" ht="22.5" customHeight="1" spans="1:3">
      <c r="A45" s="96" t="s">
        <v>123</v>
      </c>
      <c r="B45" s="96"/>
      <c r="C45" s="96"/>
    </row>
    <row r="46" ht="22.5" customHeight="1" spans="1:3">
      <c r="A46" s="96" t="s">
        <v>124</v>
      </c>
      <c r="B46" s="96"/>
      <c r="C46" s="96"/>
    </row>
    <row r="47" ht="22.5" customHeight="1" spans="1:3">
      <c r="A47" s="96" t="s">
        <v>125</v>
      </c>
      <c r="B47" s="96"/>
      <c r="C47" s="96"/>
    </row>
    <row r="48" ht="22.5" customHeight="1" spans="1:3">
      <c r="A48" s="96" t="s">
        <v>126</v>
      </c>
      <c r="B48" s="96"/>
      <c r="C48" s="96"/>
    </row>
    <row r="49" ht="22.5" customHeight="1" spans="1:3">
      <c r="A49" s="96" t="s">
        <v>127</v>
      </c>
      <c r="B49" s="96"/>
      <c r="C49" s="96"/>
    </row>
    <row r="50" ht="22.5" customHeight="1" spans="1:3">
      <c r="A50" s="96" t="s">
        <v>128</v>
      </c>
      <c r="B50" s="96"/>
      <c r="C50" s="96"/>
    </row>
    <row r="51" ht="22.5" customHeight="1" spans="1:3">
      <c r="A51" s="96" t="s">
        <v>129</v>
      </c>
      <c r="B51" s="96"/>
      <c r="C51" s="96"/>
    </row>
    <row r="52" ht="22.5" customHeight="1" spans="1:3">
      <c r="A52" s="96" t="s">
        <v>130</v>
      </c>
      <c r="B52" s="96"/>
      <c r="C52" s="96"/>
    </row>
    <row r="53" ht="22.5" customHeight="1" spans="1:3">
      <c r="A53" s="96" t="s">
        <v>131</v>
      </c>
      <c r="B53" s="96"/>
      <c r="C53" s="96"/>
    </row>
    <row r="54" ht="22.5" customHeight="1" spans="1:3">
      <c r="A54" s="96" t="s">
        <v>132</v>
      </c>
      <c r="B54" s="96"/>
      <c r="C54" s="96"/>
    </row>
    <row r="55" ht="22.5" customHeight="1" spans="1:3">
      <c r="A55" s="96" t="s">
        <v>133</v>
      </c>
      <c r="B55" s="96"/>
      <c r="C55" s="96"/>
    </row>
    <row r="56" ht="22.5" customHeight="1" spans="1:3">
      <c r="A56" s="96" t="s">
        <v>134</v>
      </c>
      <c r="B56" s="96"/>
      <c r="C56" s="96"/>
    </row>
    <row r="57" ht="22.5" customHeight="1" spans="1:3">
      <c r="A57" s="95" t="s">
        <v>135</v>
      </c>
      <c r="B57" s="100">
        <v>198.664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C9" sqref="C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136</v>
      </c>
    </row>
    <row r="2" ht="19.5" customHeight="1" spans="1:2">
      <c r="A2" s="77"/>
      <c r="B2" s="78"/>
    </row>
    <row r="3" ht="30" customHeight="1" spans="1:2">
      <c r="A3" s="79" t="s">
        <v>137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73</v>
      </c>
    </row>
    <row r="6" ht="38.25" customHeight="1" spans="1:2">
      <c r="A6" s="83" t="s">
        <v>138</v>
      </c>
      <c r="B6" s="66">
        <v>0</v>
      </c>
    </row>
    <row r="7" ht="38.25" customHeight="1" spans="1:2">
      <c r="A7" s="70" t="s">
        <v>139</v>
      </c>
      <c r="B7" s="66">
        <v>0</v>
      </c>
    </row>
    <row r="8" ht="38.25" customHeight="1" spans="1:2">
      <c r="A8" s="70" t="s">
        <v>140</v>
      </c>
      <c r="B8" s="66">
        <v>0</v>
      </c>
    </row>
    <row r="9" ht="38.25" customHeight="1" spans="1:2">
      <c r="A9" s="84" t="s">
        <v>141</v>
      </c>
      <c r="B9" s="85">
        <v>0</v>
      </c>
    </row>
    <row r="10" ht="38.25" customHeight="1" spans="1:2">
      <c r="A10" s="86" t="s">
        <v>142</v>
      </c>
      <c r="B10" s="85">
        <v>0</v>
      </c>
    </row>
    <row r="11" ht="38.25" customHeight="1" spans="1:2">
      <c r="A11" s="87" t="s">
        <v>143</v>
      </c>
      <c r="B11" s="88">
        <v>0</v>
      </c>
    </row>
    <row r="12" ht="91.5" customHeight="1" spans="1:2">
      <c r="A12" s="89" t="s">
        <v>144</v>
      </c>
      <c r="B12" s="8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M14" sqref="M14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145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146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72</v>
      </c>
      <c r="D5" s="66"/>
      <c r="E5" s="66"/>
      <c r="F5" s="66" t="s">
        <v>73</v>
      </c>
      <c r="G5" s="66"/>
      <c r="H5" s="66"/>
      <c r="I5" s="66" t="s">
        <v>147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75</v>
      </c>
      <c r="D6" s="66" t="s">
        <v>63</v>
      </c>
      <c r="E6" s="66" t="s">
        <v>64</v>
      </c>
      <c r="F6" s="66" t="s">
        <v>75</v>
      </c>
      <c r="G6" s="66" t="s">
        <v>63</v>
      </c>
      <c r="H6" s="66" t="s">
        <v>64</v>
      </c>
      <c r="I6" s="66" t="s">
        <v>75</v>
      </c>
      <c r="J6" s="66" t="s">
        <v>63</v>
      </c>
      <c r="K6" s="66" t="s">
        <v>64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148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149</v>
      </c>
      <c r="B1" s="45"/>
      <c r="C1" s="45"/>
      <c r="D1" s="45"/>
      <c r="E1" s="45"/>
      <c r="F1" s="45"/>
    </row>
    <row r="2" ht="22.5" spans="1:8">
      <c r="A2" s="46" t="s">
        <v>150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151</v>
      </c>
      <c r="B4" s="51" t="s">
        <v>152</v>
      </c>
      <c r="C4" s="52" t="s">
        <v>153</v>
      </c>
      <c r="D4" s="52"/>
      <c r="E4" s="53" t="s">
        <v>154</v>
      </c>
      <c r="F4" s="10" t="s">
        <v>155</v>
      </c>
      <c r="G4" s="53" t="s">
        <v>156</v>
      </c>
      <c r="H4" s="53" t="s">
        <v>157</v>
      </c>
    </row>
    <row r="5" ht="21" customHeight="1" spans="1:8">
      <c r="A5" s="50"/>
      <c r="B5" s="51"/>
      <c r="C5" s="10" t="s">
        <v>158</v>
      </c>
      <c r="D5" s="10" t="s">
        <v>159</v>
      </c>
      <c r="E5" s="53"/>
      <c r="F5" s="10"/>
      <c r="G5" s="53"/>
      <c r="H5" s="53"/>
    </row>
    <row r="6" ht="27.75" customHeight="1" spans="1:8">
      <c r="A6" s="54" t="s">
        <v>148</v>
      </c>
      <c r="B6" s="55">
        <v>237.29</v>
      </c>
      <c r="C6" s="55">
        <v>237.29</v>
      </c>
      <c r="D6" s="56"/>
      <c r="E6" s="57"/>
      <c r="F6" s="31"/>
      <c r="G6" s="58" t="s">
        <v>160</v>
      </c>
      <c r="H6" s="58" t="s">
        <v>160</v>
      </c>
    </row>
    <row r="7" ht="27.75" customHeight="1" spans="1:8">
      <c r="A7" s="54" t="s">
        <v>161</v>
      </c>
      <c r="B7" s="55">
        <v>179.29</v>
      </c>
      <c r="C7" s="55">
        <v>179.29</v>
      </c>
      <c r="D7" s="56"/>
      <c r="E7" s="59" t="s">
        <v>162</v>
      </c>
      <c r="F7" s="31">
        <v>2070199</v>
      </c>
      <c r="G7" s="54" t="s">
        <v>163</v>
      </c>
      <c r="H7" s="58" t="s">
        <v>164</v>
      </c>
    </row>
    <row r="8" ht="27.75" customHeight="1" spans="1:8">
      <c r="A8" s="54" t="s">
        <v>165</v>
      </c>
      <c r="B8" s="55">
        <v>58</v>
      </c>
      <c r="C8" s="55">
        <v>58</v>
      </c>
      <c r="D8" s="56"/>
      <c r="E8" s="57" t="s">
        <v>162</v>
      </c>
      <c r="F8" s="31">
        <v>2070199</v>
      </c>
      <c r="G8" s="54" t="s">
        <v>166</v>
      </c>
      <c r="H8" s="54" t="s">
        <v>167</v>
      </c>
    </row>
    <row r="9" ht="27.75" customHeight="1" spans="1:8">
      <c r="A9" s="60"/>
      <c r="B9" s="56"/>
      <c r="C9" s="56"/>
      <c r="D9" s="56"/>
      <c r="E9" s="61"/>
      <c r="F9" s="58"/>
      <c r="G9" s="58"/>
      <c r="H9" s="58"/>
    </row>
    <row r="10" ht="27.75" customHeight="1" spans="1:8">
      <c r="A10" s="60"/>
      <c r="B10" s="56"/>
      <c r="C10" s="56"/>
      <c r="D10" s="56"/>
      <c r="E10" s="61"/>
      <c r="F10" s="58"/>
      <c r="G10" s="58"/>
      <c r="H10" s="58"/>
    </row>
    <row r="11" ht="27.75" customHeight="1" spans="1:8">
      <c r="A11" s="60"/>
      <c r="B11" s="56"/>
      <c r="C11" s="56"/>
      <c r="D11" s="56"/>
      <c r="E11" s="61"/>
      <c r="F11" s="58"/>
      <c r="G11" s="58"/>
      <c r="H11" s="58"/>
    </row>
    <row r="12" ht="27.75" customHeight="1" spans="1:8">
      <c r="A12" s="60"/>
      <c r="B12" s="56"/>
      <c r="C12" s="56"/>
      <c r="D12" s="56"/>
      <c r="E12" s="61"/>
      <c r="F12" s="58"/>
      <c r="G12" s="58"/>
      <c r="H12" s="58"/>
    </row>
    <row r="13" ht="27.75" customHeight="1" spans="1:8">
      <c r="A13" s="60"/>
      <c r="B13" s="56"/>
      <c r="C13" s="56"/>
      <c r="D13" s="56"/>
      <c r="E13" s="61"/>
      <c r="F13" s="58"/>
      <c r="G13" s="58"/>
      <c r="H13" s="58"/>
    </row>
    <row r="14" ht="27.75" customHeight="1" spans="1:8">
      <c r="A14" s="60"/>
      <c r="B14" s="56"/>
      <c r="C14" s="56"/>
      <c r="D14" s="56"/>
      <c r="E14" s="61"/>
      <c r="F14" s="58"/>
      <c r="G14" s="58"/>
      <c r="H14" s="58"/>
    </row>
    <row r="15" ht="27.75" customHeight="1" spans="1:8">
      <c r="A15" s="60"/>
      <c r="B15" s="56"/>
      <c r="C15" s="56"/>
      <c r="D15" s="56"/>
      <c r="E15" s="61"/>
      <c r="F15" s="58"/>
      <c r="G15" s="58"/>
      <c r="H15" s="58"/>
    </row>
    <row r="16" ht="27.75" customHeight="1" spans="1:8">
      <c r="A16" s="60"/>
      <c r="B16" s="56"/>
      <c r="C16" s="56"/>
      <c r="D16" s="56"/>
      <c r="E16" s="61"/>
      <c r="F16" s="58"/>
      <c r="G16" s="58"/>
      <c r="H16" s="58"/>
    </row>
    <row r="17" ht="27.75" customHeight="1" spans="1:8">
      <c r="A17" s="60"/>
      <c r="B17" s="56"/>
      <c r="C17" s="56"/>
      <c r="D17" s="56"/>
      <c r="E17" s="61"/>
      <c r="F17" s="58"/>
      <c r="G17" s="58"/>
      <c r="H17" s="58"/>
    </row>
    <row r="18" ht="27.75" customHeight="1" spans="1:8">
      <c r="A18" s="60"/>
      <c r="B18" s="56"/>
      <c r="C18" s="56"/>
      <c r="D18" s="56"/>
      <c r="E18" s="61"/>
      <c r="F18" s="58"/>
      <c r="G18" s="58"/>
      <c r="H18" s="58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168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170</v>
      </c>
      <c r="B4" s="31" t="s">
        <v>171</v>
      </c>
      <c r="C4" s="31" t="s">
        <v>172</v>
      </c>
      <c r="D4" s="31" t="s">
        <v>173</v>
      </c>
      <c r="E4" s="8" t="s">
        <v>174</v>
      </c>
      <c r="F4" s="8"/>
      <c r="G4" s="8"/>
      <c r="H4" s="8"/>
      <c r="I4" s="8"/>
      <c r="J4" s="8"/>
      <c r="K4" s="8"/>
      <c r="L4" s="8"/>
      <c r="M4" s="8"/>
      <c r="N4" s="40" t="s">
        <v>175</v>
      </c>
    </row>
    <row r="5" ht="37.5" customHeight="1" spans="1:14">
      <c r="A5" s="9"/>
      <c r="B5" s="31"/>
      <c r="C5" s="31"/>
      <c r="D5" s="31"/>
      <c r="E5" s="10" t="s">
        <v>176</v>
      </c>
      <c r="F5" s="8" t="s">
        <v>41</v>
      </c>
      <c r="G5" s="8"/>
      <c r="H5" s="8"/>
      <c r="I5" s="8"/>
      <c r="J5" s="41"/>
      <c r="K5" s="41"/>
      <c r="L5" s="23" t="s">
        <v>177</v>
      </c>
      <c r="M5" s="23" t="s">
        <v>178</v>
      </c>
      <c r="N5" s="42"/>
    </row>
    <row r="6" ht="78.75" customHeight="1" spans="1:14">
      <c r="A6" s="13"/>
      <c r="B6" s="31"/>
      <c r="C6" s="31"/>
      <c r="D6" s="31"/>
      <c r="E6" s="10"/>
      <c r="F6" s="14" t="s">
        <v>179</v>
      </c>
      <c r="G6" s="10" t="s">
        <v>180</v>
      </c>
      <c r="H6" s="10" t="s">
        <v>181</v>
      </c>
      <c r="I6" s="10" t="s">
        <v>182</v>
      </c>
      <c r="J6" s="10" t="s">
        <v>183</v>
      </c>
      <c r="K6" s="24" t="s">
        <v>184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148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N5" sqref="N5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174</v>
      </c>
      <c r="D4" s="8"/>
      <c r="E4" s="8"/>
      <c r="F4" s="8"/>
      <c r="G4" s="8"/>
      <c r="H4" s="8"/>
      <c r="I4" s="8"/>
      <c r="J4" s="8"/>
      <c r="K4" s="8"/>
      <c r="L4" s="7" t="s">
        <v>83</v>
      </c>
    </row>
    <row r="5" ht="25.5" customHeight="1" spans="1:12">
      <c r="A5" s="9"/>
      <c r="B5" s="9"/>
      <c r="C5" s="10" t="s">
        <v>176</v>
      </c>
      <c r="D5" s="11" t="s">
        <v>189</v>
      </c>
      <c r="E5" s="12"/>
      <c r="F5" s="12"/>
      <c r="G5" s="12"/>
      <c r="H5" s="12"/>
      <c r="I5" s="22"/>
      <c r="J5" s="23" t="s">
        <v>177</v>
      </c>
      <c r="K5" s="23" t="s">
        <v>178</v>
      </c>
      <c r="L5" s="9"/>
    </row>
    <row r="6" ht="81" customHeight="1" spans="1:12">
      <c r="A6" s="13"/>
      <c r="B6" s="13"/>
      <c r="C6" s="10"/>
      <c r="D6" s="14" t="s">
        <v>179</v>
      </c>
      <c r="E6" s="10" t="s">
        <v>180</v>
      </c>
      <c r="F6" s="10" t="s">
        <v>181</v>
      </c>
      <c r="G6" s="10" t="s">
        <v>182</v>
      </c>
      <c r="H6" s="10" t="s">
        <v>183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148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落雨听禅</cp:lastModifiedBy>
  <dcterms:created xsi:type="dcterms:W3CDTF">1996-12-17T01:32:00Z</dcterms:created>
  <cp:lastPrinted>2019-03-08T08:00:00Z</cp:lastPrinted>
  <dcterms:modified xsi:type="dcterms:W3CDTF">2021-05-20T08:17:47Z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