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6" activeTab="9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<sst xmlns="http://schemas.openxmlformats.org/spreadsheetml/2006/main" count="544" uniqueCount="319">
  <si>
    <t>表1</t>
  </si>
  <si>
    <t>孝义市高阳镇人民政府2021年部门收支总表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</si>
  <si>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</si>
  <si>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</si>
  <si>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</si>
  <si>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</si>
  <si>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</si>
  <si>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</si>
  <si>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</si>
  <si>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</si>
  <si>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</si>
  <si>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</si>
  <si>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</si>
  <si>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</si>
  <si>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</si>
  <si>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</si>
  <si>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</si>
  <si>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</si>
  <si>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</si>
  <si>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</si>
  <si>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</si>
  <si>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</si>
  <si>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</si>
  <si>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</si>
  <si>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</si>
  <si>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</si>
  <si>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</si>
  <si>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</si>
  <si>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</si>
  <si>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</si>
  <si>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</si>
  <si>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</si>
  <si>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</si>
  <si>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</si>
  <si>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</si>
  <si>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</si>
  <si>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</si>
  <si>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</si>
  <si>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</si>
  <si>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孝义市高阳镇人民政府2021年部门收入总表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</si>
  <si>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</si>
  <si>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</si>
  <si>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</si>
  <si>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</si>
  <si>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</si>
  <si>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</si>
  <si>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</si>
  <si>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</si>
  <si>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</si>
  <si>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政府办公厅（室）及相关机构事务</t>
  </si>
  <si>
    <t>　　行政运行</t>
  </si>
  <si>
    <t>　　事业运行</t>
  </si>
  <si>
    <t>208</t>
  </si>
  <si>
    <t>社会保障和就业支出</t>
  </si>
  <si>
    <t>　行政事业单位养老支出</t>
  </si>
  <si>
    <t>　　行政单位离退休</t>
  </si>
  <si>
    <t>　　机关事业单位基本养老保险缴费支出</t>
  </si>
  <si>
    <t>　残疾人事业</t>
  </si>
  <si>
    <t>　　残疾人生活和护理补贴</t>
  </si>
  <si>
    <t>210</t>
  </si>
  <si>
    <t>卫生健康支出</t>
  </si>
  <si>
    <t>　计划生育事务</t>
  </si>
  <si>
    <t>　　其他计划生育事务支出</t>
  </si>
  <si>
    <t>　行政事业单位医疗</t>
  </si>
  <si>
    <t>　　行政单位医疗</t>
  </si>
  <si>
    <t>　　事业单位医疗</t>
  </si>
  <si>
    <t>211</t>
  </si>
  <si>
    <t>节能环保支出</t>
  </si>
  <si>
    <t>　污染防治</t>
  </si>
  <si>
    <t>　　大气</t>
  </si>
  <si>
    <t>212</t>
  </si>
  <si>
    <t>城乡社区支出</t>
  </si>
  <si>
    <t>　城乡社区管理事务</t>
  </si>
  <si>
    <t>　　其他城乡社区管理事务支出</t>
  </si>
  <si>
    <t>　城乡社区公共设施</t>
  </si>
  <si>
    <t>　　其他城乡社区公共设施支出</t>
  </si>
  <si>
    <t>　国有土地使用权出让收入安排的支出</t>
  </si>
  <si>
    <t>　　农村基础设施建设支出</t>
  </si>
  <si>
    <t>213</t>
  </si>
  <si>
    <t>农林水支出</t>
  </si>
  <si>
    <t>　农村综合改革</t>
  </si>
  <si>
    <t>　　对村民委员会和村党支部的补助</t>
  </si>
  <si>
    <t>表3</t>
  </si>
  <si>
    <t>孝义市高阳镇人民政府2021年部门支出总表</t>
  </si>
  <si>
    <t>基本支出</t>
  </si>
  <si>
    <t>项目支出</t>
  </si>
  <si>
    <t>合计</t>
  </si>
  <si>
    <t>表4</t>
  </si>
  <si>
    <t>孝义市高阳镇人民政府2021年财政拨款收支总表</t>
  </si>
  <si>
    <t>小计</t>
  </si>
  <si>
    <t>政府性基金预算</t>
  </si>
  <si>
    <t>十五、资源勘探信息等支出</t>
  </si>
  <si>
    <t>表5</t>
  </si>
  <si>
    <t>孝义市高阳镇人民政府2021年一般公共预算支出表</t>
  </si>
  <si>
    <t>2020年预算数</t>
  </si>
  <si>
    <t>2021年预算数</t>
  </si>
  <si>
    <t>2021年预算数比2020年预算数增减%</t>
  </si>
  <si>
    <t>政府办公厅及相关机构事务</t>
  </si>
  <si>
    <t>行政运行</t>
  </si>
  <si>
    <t>事业运行</t>
  </si>
  <si>
    <t>组织事务</t>
  </si>
  <si>
    <t>一般行政管理事务</t>
  </si>
  <si>
    <t>国防支出</t>
  </si>
  <si>
    <t>其他国防支出</t>
  </si>
  <si>
    <t>行政事业单位离退休</t>
  </si>
  <si>
    <t>行政单位离退休</t>
  </si>
  <si>
    <t>事业单位离退休</t>
  </si>
  <si>
    <t>机关事业单位基本养老
保险缴费支出</t>
  </si>
  <si>
    <t>机关事业单位职业年金缴费
支出</t>
  </si>
  <si>
    <t>残疾人事业</t>
  </si>
  <si>
    <t>残疾人生活和护理补贴</t>
  </si>
  <si>
    <t>其他残疾人事业支出</t>
  </si>
  <si>
    <t>医疗卫生与计划生育支出</t>
  </si>
  <si>
    <t>计划生育事务</t>
  </si>
  <si>
    <t>其他计划生育事务支出</t>
  </si>
  <si>
    <t>行政事业单位医疗</t>
  </si>
  <si>
    <t>行政单位医疗</t>
  </si>
  <si>
    <t>事业单位医疗</t>
  </si>
  <si>
    <t>公务员医疗</t>
  </si>
  <si>
    <t>污染防治</t>
  </si>
  <si>
    <t>大气</t>
  </si>
  <si>
    <t>城乡社区管理事务</t>
  </si>
  <si>
    <t>其他城乡社区管理事务支出</t>
  </si>
  <si>
    <t>城乡社区公共设施</t>
  </si>
  <si>
    <t>其他城乡社区公共设施支出</t>
  </si>
  <si>
    <t>农村综合改革</t>
  </si>
  <si>
    <t>对村民委员会和党支部的补助</t>
  </si>
  <si>
    <t>其他农村综合改革支出</t>
  </si>
  <si>
    <t>住房保障支出</t>
  </si>
  <si>
    <t>住房改革支出</t>
  </si>
  <si>
    <t>住房公积金</t>
  </si>
  <si>
    <t>合    计</t>
  </si>
  <si>
    <t>表6</t>
  </si>
  <si>
    <t>孝义市高阳镇人民政府2021年一般公共预算基本支出经济科目表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</si>
  <si>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</si>
  <si>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</si>
  <si>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</si>
  <si>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</si>
  <si>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</si>
  <si>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</si>
  <si>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</si>
  <si>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</si>
  <si>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</si>
  <si>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</si>
  <si>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</si>
  <si>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</si>
  <si>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</si>
  <si>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</si>
  <si>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</si>
  <si>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</si>
  <si>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</si>
  <si>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</si>
  <si>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</si>
  <si>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</si>
  <si>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</si>
  <si>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</si>
  <si>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</si>
  <si>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</si>
  <si>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</si>
  <si>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</si>
  <si>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</si>
  <si>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</si>
  <si>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</si>
  <si>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</si>
  <si>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</si>
  <si>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</si>
  <si>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</si>
  <si>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</si>
  <si>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</si>
  <si>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</si>
  <si>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</si>
  <si>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</si>
  <si>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</si>
  <si>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</si>
  <si>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</si>
  <si>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</si>
  <si>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</si>
  <si>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</si>
  <si>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</si>
  <si>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</si>
  <si>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</si>
  <si>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</si>
  <si>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</si>
  <si>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</si>
  <si>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</si>
  <si>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</si>
  <si>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</si>
  <si>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</si>
  <si>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</si>
  <si>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</si>
  <si>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孝义市×××（单位全称）2021年一般公共预算“三公”经费支出情况统计表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</si>
  <si>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</si>
  <si>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</si>
  <si>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</si>
  <si>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</si>
  <si>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</si>
  <si>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</si>
  <si>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</si>
  <si>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孝义市高阳镇人民政府2021年政府性基金预算支出表</t>
  </si>
  <si>
    <t>2021年预算比2020年预算数增减</t>
  </si>
  <si>
    <t>　农村基础设施建设支出</t>
  </si>
  <si>
    <t>合      计</t>
  </si>
  <si>
    <t>表9</t>
  </si>
  <si>
    <t>孝义市高阳镇人民政府2021年一般公共预算重点项目绩效目标表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</si>
  <si>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</si>
  <si>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</si>
  <si>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</si>
  <si>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</si>
  <si>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</si>
  <si>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</si>
  <si>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</si>
  <si>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</si>
  <si>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</si>
  <si>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</si>
  <si>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1"/>
        <color rgb="FF000000"/>
        <rFont val="宋体"/>
        <charset val="0"/>
      </rPr>
      <t>煤改电</t>
    </r>
    <r>
      <rPr>
        <sz val="11"/>
        <color rgb="FF000000"/>
        <rFont val="Calibri"/>
        <charset val="0"/>
      </rPr>
      <t>BOT</t>
    </r>
    <r>
      <rPr>
        <sz val="11"/>
        <color rgb="FF000000"/>
        <rFont val="宋体"/>
        <charset val="0"/>
      </rPr>
      <t>项目取暖费政府补贴不足部分</t>
    </r>
  </si>
  <si>
    <t>2110301</t>
  </si>
  <si>
    <t>　　　煤改电BOT项目取暖费政府补贴不足部分</t>
  </si>
  <si>
    <t>冬季农民取暖得到保障</t>
  </si>
  <si>
    <t>核桃产业融合发展大会绿化提升及林地管护尾款</t>
  </si>
  <si>
    <t>2120399</t>
  </si>
  <si>
    <t>　　　核桃产业融合发展大会绿化提升及林地管护尾款</t>
  </si>
  <si>
    <t>核桃产业工程提升</t>
  </si>
  <si>
    <t>爱国卫生运动活动成效奖补</t>
  </si>
  <si>
    <t>　　　爱国卫生运动活动成效奖补</t>
  </si>
  <si>
    <t>美化亮化了农村生活环境</t>
  </si>
  <si>
    <r>
      <rPr>
        <sz val="11"/>
        <color rgb="FF000000"/>
        <rFont val="Calibri"/>
        <charset val="0"/>
      </rPr>
      <t>2019</t>
    </r>
    <r>
      <rPr>
        <sz val="11"/>
        <color rgb="FF000000"/>
        <rFont val="宋体"/>
        <charset val="0"/>
      </rPr>
      <t>年农村人居环境整治工作奖补</t>
    </r>
  </si>
  <si>
    <t>　　　2019年农村人居环境整治工作奖补</t>
  </si>
  <si>
    <t>农村人居环境改善，防止污染。</t>
  </si>
  <si>
    <t>农村生活污水治理设施土建</t>
  </si>
  <si>
    <t>农村基础设施建设支出</t>
  </si>
  <si>
    <t>2120804</t>
  </si>
  <si>
    <t>　　　农村生活污水治理设施土建</t>
  </si>
  <si>
    <t>美化白壁关、大垣村、小垣村村民污生活环境</t>
  </si>
  <si>
    <t>薛三线公路占地款</t>
  </si>
  <si>
    <t>　　　薛三线公路占地款</t>
  </si>
  <si>
    <t>村民得到了应有的占地补偿</t>
  </si>
  <si>
    <t>村级纪检监督员补助</t>
  </si>
  <si>
    <t>2010301</t>
  </si>
  <si>
    <t>　　　村级纪检监督员补助</t>
  </si>
  <si>
    <t>村级纪检监督员工作保障</t>
  </si>
  <si>
    <t>税收奖补款</t>
  </si>
  <si>
    <t>维修（护）费</t>
  </si>
  <si>
    <t>机关正常运行</t>
  </si>
  <si>
    <t>办公经费</t>
  </si>
  <si>
    <t>设备购置</t>
  </si>
  <si>
    <t>公务用车运行维护费</t>
  </si>
  <si>
    <t>机关公务用车正常运行</t>
  </si>
  <si>
    <t>委托业务费</t>
  </si>
  <si>
    <t>其他工资福利支出</t>
  </si>
  <si>
    <t>临时人员工资保障</t>
  </si>
  <si>
    <t>培训费</t>
  </si>
  <si>
    <t>基础设施建设</t>
  </si>
  <si>
    <t>保障机关正常项目的运行</t>
  </si>
  <si>
    <t>保障了临时人员工资的发放</t>
  </si>
  <si>
    <t>公务员交通补贴差额</t>
  </si>
  <si>
    <t>高阳办公楼物业管理费</t>
  </si>
  <si>
    <t>保障办公楼物业正常运行</t>
  </si>
  <si>
    <t>退职主干补助</t>
  </si>
  <si>
    <t>对村民委员会和村党支部的补助</t>
  </si>
  <si>
    <t>退职主干生活保障</t>
  </si>
  <si>
    <t>扶持再就业退役士兵社区补助</t>
  </si>
  <si>
    <t>保障退役士兵生活补助及养老公积金医保的正常发放</t>
  </si>
  <si>
    <r>
      <rPr>
        <sz val="11"/>
        <color rgb="FF000000"/>
        <rFont val="宋体"/>
        <charset val="0"/>
      </rPr>
      <t>高阳初中</t>
    </r>
    <r>
      <rPr>
        <sz val="11"/>
        <color rgb="FF000000"/>
        <rFont val="Calibri"/>
        <charset val="0"/>
      </rPr>
      <t>2019</t>
    </r>
    <r>
      <rPr>
        <sz val="11"/>
        <color rgb="FF000000"/>
        <rFont val="宋体"/>
        <charset val="0"/>
      </rPr>
      <t>年冬季采暖空置费</t>
    </r>
  </si>
  <si>
    <t>冬季学校取暖设备得到保障</t>
  </si>
  <si>
    <t>供水站服务项目</t>
  </si>
  <si>
    <t>保障7村供水正常运行</t>
  </si>
  <si>
    <t>社区社工及网格长工资</t>
  </si>
  <si>
    <t>保障社工工资及养老医保</t>
  </si>
  <si>
    <t>干部驻村工作队经费</t>
  </si>
  <si>
    <t>保障驻村干部在村正常工作运行</t>
  </si>
  <si>
    <t>政法津贴</t>
  </si>
  <si>
    <t>政法委工作正常运行</t>
  </si>
  <si>
    <t>计生转移支付</t>
  </si>
  <si>
    <t>计生工作正常运行</t>
  </si>
  <si>
    <t>道路转移支付</t>
  </si>
  <si>
    <t>道路维修养护正常运行</t>
  </si>
  <si>
    <t>村级转移支付</t>
  </si>
  <si>
    <t>村集体工作正常运行</t>
  </si>
  <si>
    <t>人大工作经费</t>
  </si>
  <si>
    <t>保障人大工作正常运行</t>
  </si>
  <si>
    <t>村两委主干报酬</t>
  </si>
  <si>
    <t>两委主干工作正常运行</t>
  </si>
  <si>
    <t>社区经费</t>
  </si>
  <si>
    <t>保障社区工作正常运行</t>
  </si>
  <si>
    <t>临水、下吐京金龙山占地款</t>
  </si>
  <si>
    <t>保障了两村村民占地补偿宽的及时发放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</si>
  <si>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</si>
  <si>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孝义市高阳镇人民政府2021年政府采购预算表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</si>
  <si>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</si>
  <si>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</si>
  <si>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</si>
  <si>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</si>
  <si>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</si>
  <si>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</si>
  <si>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</si>
  <si>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</si>
  <si>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</si>
  <si>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</si>
  <si>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</si>
  <si>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</si>
  <si>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</si>
  <si>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</si>
  <si>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</si>
  <si>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A0605-柜类</t>
  </si>
  <si>
    <t>支</t>
  </si>
  <si>
    <t>C15040201-机动车保险服务</t>
  </si>
  <si>
    <t>C050302-车辆加油服务</t>
  </si>
  <si>
    <t>A0602-台、桌类</t>
  </si>
  <si>
    <t>张</t>
  </si>
  <si>
    <t>A020101-计算机设备</t>
  </si>
  <si>
    <t>台</t>
  </si>
  <si>
    <t>C050301-车辆维修和保养服务</t>
  </si>
  <si>
    <t>A0202-办公设备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</si>
  <si>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</si>
  <si>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孝义市高阳镇人民政府2021年政府购买服务支出预算表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</si>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</sst>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0"/>
    </font>
    <font>
      <sz val="14"/>
      <name val="黑体"/>
      <charset val="134"/>
    </font>
    <font>
      <b/>
      <sz val="18"/>
      <name val="宋体"/>
      <charset val="134"/>
    </font>
    <font>
      <sz val="11"/>
      <color rgb="FF000000"/>
      <name val="宋体"/>
      <charset val="0"/>
    </font>
    <font>
      <sz val="11"/>
      <color indexed="8"/>
      <name val="Calibri"/>
      <charset val="0"/>
    </font>
    <font>
      <sz val="10"/>
      <name val="宋体"/>
      <charset val="0"/>
    </font>
    <font>
      <sz val="11"/>
      <color rgb="FF000000"/>
      <name val="Calibri"/>
      <charset val="0"/>
    </font>
    <font>
      <sz val="10"/>
      <name val="Arial"/>
      <charset val="0"/>
    </font>
    <font>
      <sz val="12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7" borderId="1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9" borderId="1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5" fillId="19" borderId="23" applyNumberFormat="0" applyAlignment="0" applyProtection="0">
      <alignment vertical="center"/>
    </xf>
    <xf numFmtId="0" fontId="36" fillId="19" borderId="18" applyNumberFormat="0" applyAlignment="0" applyProtection="0">
      <alignment vertical="center"/>
    </xf>
    <xf numFmtId="0" fontId="37" fillId="21" borderId="24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Protection="0"/>
  </cellStyleXfs>
  <cellXfs count="14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wrapText="1"/>
    </xf>
    <xf numFmtId="0" fontId="11" fillId="0" borderId="9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wrapText="1"/>
    </xf>
    <xf numFmtId="0" fontId="8" fillId="0" borderId="10" xfId="0" applyFont="1" applyFill="1" applyBorder="1" applyAlignment="1" applyProtection="1">
      <alignment horizontal="left" vertical="center"/>
    </xf>
    <xf numFmtId="4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>
      <alignment horizontal="left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2" fillId="0" borderId="0" xfId="0" applyFont="1" applyFill="1" applyBorder="1" applyAlignment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vertical="center" wrapText="1"/>
    </xf>
    <xf numFmtId="4" fontId="5" fillId="0" borderId="9" xfId="0" applyNumberFormat="1" applyFont="1" applyFill="1" applyBorder="1" applyAlignment="1" applyProtection="1">
      <alignment vertical="center" wrapText="1"/>
    </xf>
    <xf numFmtId="4" fontId="5" fillId="0" borderId="9" xfId="0" applyNumberFormat="1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4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center" vertical="center" shrinkToFit="1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vertical="center"/>
    </xf>
    <xf numFmtId="4" fontId="5" fillId="0" borderId="10" xfId="0" applyNumberFormat="1" applyFont="1" applyFill="1" applyBorder="1" applyAlignment="1" applyProtection="1">
      <alignment vertical="center"/>
    </xf>
    <xf numFmtId="0" fontId="3" fillId="0" borderId="2" xfId="0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</xf>
    <xf numFmtId="4" fontId="5" fillId="0" borderId="2" xfId="0" applyNumberFormat="1" applyFont="1" applyFill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8" workbookViewId="0">
      <selection activeCell="D8" sqref="D8"/>
    </sheetView>
  </sheetViews>
  <sheetFormatPr defaultColWidth="6.875" defaultRowHeight="11.25" outlineLevelCol="7"/>
  <cols>
    <col min="1" max="1" width="33" style="73" customWidth="1"/>
    <col min="2" max="4" width="9.25" style="73" customWidth="1"/>
    <col min="5" max="5" width="34.125" style="73" customWidth="1"/>
    <col min="6" max="6" width="10.25" style="73" customWidth="1"/>
    <col min="7" max="7" width="12" style="73" customWidth="1"/>
    <col min="8" max="8" width="10.25" style="73" customWidth="1"/>
    <col min="9" max="16384" width="6.875" style="73"/>
  </cols>
  <sheetData>
    <row r="1" ht="16.5" customHeight="1" spans="1:8">
      <c r="A1" s="75" t="s">
        <v>0</v>
      </c>
      <c r="B1" s="75"/>
      <c r="C1" s="75"/>
      <c r="D1" s="123"/>
      <c r="E1" s="123"/>
      <c r="F1" s="123"/>
      <c r="G1" s="123"/>
      <c r="H1" s="124"/>
    </row>
    <row r="2" ht="18.75" customHeight="1" spans="1:8">
      <c r="A2" s="125"/>
      <c r="B2" s="125"/>
      <c r="C2" s="125"/>
      <c r="D2" s="123"/>
      <c r="E2" s="123"/>
      <c r="F2" s="123"/>
      <c r="G2" s="123"/>
      <c r="H2" s="124"/>
    </row>
    <row r="3" ht="21" customHeight="1" spans="1:8">
      <c r="A3" s="93" t="s">
        <v>1</v>
      </c>
      <c r="B3" s="93"/>
      <c r="C3" s="93"/>
      <c r="D3" s="93"/>
      <c r="E3" s="93"/>
      <c r="F3" s="93"/>
      <c r="G3" s="93"/>
      <c r="H3" s="93"/>
    </row>
    <row r="4" ht="14.25" customHeight="1" spans="1:8">
      <c r="A4" s="126"/>
      <c r="B4" s="126"/>
      <c r="C4" s="126"/>
      <c r="D4" s="126"/>
      <c r="E4" s="126"/>
      <c r="F4" s="126"/>
      <c r="G4" s="126"/>
      <c r="H4" s="95" t="s">
        <v>2</v>
      </c>
    </row>
    <row r="5" ht="24" customHeight="1" spans="1:8">
      <c r="A5" s="147" t="s">
        <v>3</v>
      </c>
      <c r="B5" s="76"/>
      <c r="C5" s="76"/>
      <c r="D5" s="76"/>
      <c r="E5" s="147" t="s">
        <v>4</v>
      </c>
      <c r="F5" s="76"/>
      <c r="G5" s="76"/>
      <c r="H5" s="76"/>
    </row>
    <row r="6" ht="24" customHeight="1" spans="1:8">
      <c r="A6" s="148" t="s">
        <v>5</v>
      </c>
      <c r="B6" s="128" t="s">
        <v>6</v>
      </c>
      <c r="C6" s="141"/>
      <c r="D6" s="129"/>
      <c r="E6" s="136" t="s">
        <v>7</v>
      </c>
      <c r="F6" s="128" t="s">
        <v>6</v>
      </c>
      <c r="G6" s="141"/>
      <c r="H6" s="129"/>
    </row>
    <row r="7" ht="48.75" customHeight="1" spans="1:8">
      <c r="A7" s="131"/>
      <c r="B7" s="137" t="s">
        <v>8</v>
      </c>
      <c r="C7" s="137" t="s">
        <v>9</v>
      </c>
      <c r="D7" s="137" t="s">
        <v>10</v>
      </c>
      <c r="E7" s="138"/>
      <c r="F7" s="137" t="s">
        <v>8</v>
      </c>
      <c r="G7" s="137" t="s">
        <v>9</v>
      </c>
      <c r="H7" s="137" t="s">
        <v>10</v>
      </c>
    </row>
    <row r="8" ht="24" customHeight="1" spans="1:8">
      <c r="A8" s="84" t="s">
        <v>11</v>
      </c>
      <c r="B8" s="84">
        <v>1247.74</v>
      </c>
      <c r="C8" s="84">
        <v>1322.15</v>
      </c>
      <c r="D8" s="89">
        <v>5.96</v>
      </c>
      <c r="E8" s="82" t="s">
        <v>12</v>
      </c>
      <c r="F8" s="142">
        <v>648.97</v>
      </c>
      <c r="G8" s="142">
        <v>780.51</v>
      </c>
      <c r="H8" s="89">
        <v>20.27</v>
      </c>
    </row>
    <row r="9" ht="24" customHeight="1" spans="1:8">
      <c r="A9" s="84" t="s">
        <v>13</v>
      </c>
      <c r="B9" s="84"/>
      <c r="C9" s="143">
        <v>270</v>
      </c>
      <c r="D9" s="89">
        <v>100</v>
      </c>
      <c r="E9" s="82" t="s">
        <v>14</v>
      </c>
      <c r="F9" s="82"/>
      <c r="G9" s="82"/>
      <c r="H9" s="89"/>
    </row>
    <row r="10" ht="24" customHeight="1" spans="1:8">
      <c r="A10" s="84" t="s">
        <v>15</v>
      </c>
      <c r="B10" s="84"/>
      <c r="C10" s="84"/>
      <c r="D10" s="84"/>
      <c r="E10" s="82" t="s">
        <v>16</v>
      </c>
      <c r="F10" s="82"/>
      <c r="G10" s="82"/>
      <c r="H10" s="89"/>
    </row>
    <row r="11" ht="24" customHeight="1" spans="1:8">
      <c r="A11" s="84" t="s">
        <v>17</v>
      </c>
      <c r="B11" s="84"/>
      <c r="C11" s="84"/>
      <c r="D11" s="84"/>
      <c r="E11" s="84" t="s">
        <v>18</v>
      </c>
      <c r="F11" s="84"/>
      <c r="G11" s="84"/>
      <c r="H11" s="89"/>
    </row>
    <row r="12" ht="24" customHeight="1" spans="1:8">
      <c r="A12" s="84"/>
      <c r="B12" s="84"/>
      <c r="C12" s="84"/>
      <c r="D12" s="84"/>
      <c r="E12" s="82" t="s">
        <v>19</v>
      </c>
      <c r="F12" s="82"/>
      <c r="G12" s="82"/>
      <c r="H12" s="89"/>
    </row>
    <row r="13" ht="24" customHeight="1" spans="1:8">
      <c r="A13" s="84"/>
      <c r="B13" s="84"/>
      <c r="C13" s="84"/>
      <c r="D13" s="84"/>
      <c r="E13" s="82" t="s">
        <v>20</v>
      </c>
      <c r="F13" s="82"/>
      <c r="G13" s="82"/>
      <c r="H13" s="89"/>
    </row>
    <row r="14" ht="24" customHeight="1" spans="1:8">
      <c r="A14" s="84"/>
      <c r="B14" s="84"/>
      <c r="C14" s="84"/>
      <c r="D14" s="84"/>
      <c r="E14" s="84" t="s">
        <v>21</v>
      </c>
      <c r="F14" s="84"/>
      <c r="G14" s="84"/>
      <c r="H14" s="84"/>
    </row>
    <row r="15" ht="24" customHeight="1" spans="1:8">
      <c r="A15" s="84"/>
      <c r="B15" s="84"/>
      <c r="C15" s="84"/>
      <c r="D15" s="84"/>
      <c r="E15" s="84" t="s">
        <v>22</v>
      </c>
      <c r="F15" s="144">
        <v>118.22</v>
      </c>
      <c r="G15" s="80">
        <v>92.18</v>
      </c>
      <c r="H15" s="84">
        <v>-22.03</v>
      </c>
    </row>
    <row r="16" ht="24" customHeight="1" spans="1:8">
      <c r="A16" s="84"/>
      <c r="B16" s="84"/>
      <c r="C16" s="84"/>
      <c r="D16" s="84"/>
      <c r="E16" s="82" t="s">
        <v>23</v>
      </c>
      <c r="F16" s="145">
        <v>49.34</v>
      </c>
      <c r="G16" s="80">
        <v>37.8</v>
      </c>
      <c r="H16" s="84">
        <v>23.39</v>
      </c>
    </row>
    <row r="17" ht="24" customHeight="1" spans="1:8">
      <c r="A17" s="84"/>
      <c r="B17" s="84"/>
      <c r="C17" s="84"/>
      <c r="D17" s="84"/>
      <c r="E17" s="82" t="s">
        <v>24</v>
      </c>
      <c r="F17" s="145">
        <v>81.31</v>
      </c>
      <c r="G17" s="80">
        <v>97.78</v>
      </c>
      <c r="H17" s="84">
        <v>20.26</v>
      </c>
    </row>
    <row r="18" ht="24" customHeight="1" spans="1:8">
      <c r="A18" s="84"/>
      <c r="B18" s="84"/>
      <c r="C18" s="84"/>
      <c r="D18" s="84"/>
      <c r="E18" s="84" t="s">
        <v>25</v>
      </c>
      <c r="F18" s="144">
        <v>186.93</v>
      </c>
      <c r="G18" s="80">
        <v>471.64</v>
      </c>
      <c r="H18" s="84">
        <v>152.31</v>
      </c>
    </row>
    <row r="19" ht="24" customHeight="1" spans="1:8">
      <c r="A19" s="84"/>
      <c r="B19" s="84"/>
      <c r="C19" s="84"/>
      <c r="D19" s="84"/>
      <c r="E19" s="84" t="s">
        <v>26</v>
      </c>
      <c r="F19" s="143">
        <v>111.41</v>
      </c>
      <c r="G19" s="80">
        <v>112.24</v>
      </c>
      <c r="H19" s="84">
        <v>0.74</v>
      </c>
    </row>
    <row r="20" ht="24" customHeight="1" spans="1:8">
      <c r="A20" s="84"/>
      <c r="B20" s="84"/>
      <c r="C20" s="84"/>
      <c r="D20" s="84"/>
      <c r="E20" s="84" t="s">
        <v>27</v>
      </c>
      <c r="F20" s="84"/>
      <c r="G20" s="80"/>
      <c r="H20" s="84"/>
    </row>
    <row r="21" ht="24" customHeight="1" spans="1:8">
      <c r="A21" s="84"/>
      <c r="B21" s="84"/>
      <c r="C21" s="84"/>
      <c r="D21" s="84"/>
      <c r="E21" s="84" t="s">
        <v>28</v>
      </c>
      <c r="F21" s="84"/>
      <c r="G21" s="84"/>
      <c r="H21" s="84"/>
    </row>
    <row r="22" ht="24" customHeight="1" spans="1:8">
      <c r="A22" s="84"/>
      <c r="B22" s="84"/>
      <c r="C22" s="84"/>
      <c r="D22" s="84"/>
      <c r="E22" s="84" t="s">
        <v>29</v>
      </c>
      <c r="F22" s="84"/>
      <c r="G22" s="84"/>
      <c r="H22" s="84"/>
    </row>
    <row r="23" ht="24" customHeight="1" spans="1:8">
      <c r="A23" s="84"/>
      <c r="B23" s="84"/>
      <c r="C23" s="84"/>
      <c r="D23" s="84"/>
      <c r="E23" s="84" t="s">
        <v>30</v>
      </c>
      <c r="F23" s="84"/>
      <c r="G23" s="84"/>
      <c r="H23" s="84"/>
    </row>
    <row r="24" ht="24" customHeight="1" spans="1:8">
      <c r="A24" s="84"/>
      <c r="B24" s="84"/>
      <c r="C24" s="84"/>
      <c r="D24" s="84"/>
      <c r="E24" s="84" t="s">
        <v>31</v>
      </c>
      <c r="F24" s="84"/>
      <c r="G24" s="84"/>
      <c r="H24" s="84"/>
    </row>
    <row r="25" ht="24" customHeight="1" spans="1:8">
      <c r="A25" s="84"/>
      <c r="B25" s="84"/>
      <c r="C25" s="84"/>
      <c r="D25" s="84"/>
      <c r="E25" s="84" t="s">
        <v>32</v>
      </c>
      <c r="F25" s="143">
        <v>51.56</v>
      </c>
      <c r="G25" s="84"/>
      <c r="H25" s="84">
        <v>-100</v>
      </c>
    </row>
    <row r="26" ht="24" customHeight="1" spans="1:8">
      <c r="A26" s="84"/>
      <c r="B26" s="84"/>
      <c r="C26" s="84"/>
      <c r="D26" s="84"/>
      <c r="E26" s="84" t="s">
        <v>33</v>
      </c>
      <c r="F26" s="84"/>
      <c r="G26" s="84"/>
      <c r="H26" s="84"/>
    </row>
    <row r="27" ht="24" customHeight="1" spans="1:8">
      <c r="A27" s="84"/>
      <c r="B27" s="84"/>
      <c r="C27" s="84"/>
      <c r="D27" s="84"/>
      <c r="E27" s="84" t="s">
        <v>34</v>
      </c>
      <c r="F27" s="84"/>
      <c r="G27" s="84"/>
      <c r="H27" s="84"/>
    </row>
    <row r="28" ht="24" customHeight="1" spans="1:8">
      <c r="A28" s="84"/>
      <c r="B28" s="84"/>
      <c r="C28" s="84"/>
      <c r="D28" s="84"/>
      <c r="E28" s="84" t="s">
        <v>35</v>
      </c>
      <c r="F28" s="109"/>
      <c r="G28" s="109"/>
      <c r="H28" s="84"/>
    </row>
    <row r="29" ht="24" customHeight="1" spans="1:8">
      <c r="A29" s="76" t="s">
        <v>36</v>
      </c>
      <c r="B29" s="146">
        <v>1247.74</v>
      </c>
      <c r="C29" s="76">
        <v>1592.15</v>
      </c>
      <c r="D29" s="89">
        <v>27.6</v>
      </c>
      <c r="E29" s="76" t="s">
        <v>37</v>
      </c>
      <c r="F29" s="146">
        <v>1247.74</v>
      </c>
      <c r="G29" s="80">
        <v>1592.15</v>
      </c>
      <c r="H29" s="84">
        <v>27.6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K16" sqref="K16"/>
    </sheetView>
  </sheetViews>
  <sheetFormatPr defaultColWidth="9" defaultRowHeight="14.25"/>
  <cols>
    <col min="1" max="1" width="28.5" customWidth="1"/>
    <col min="2" max="2" width="31.25" customWidth="1"/>
    <col min="3" max="4" width="8.75" customWidth="1"/>
  </cols>
  <sheetData>
    <row r="1" ht="31.5" customHeight="1" spans="1:14">
      <c r="A1" s="1" t="s">
        <v>286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7"/>
    </row>
    <row r="2" ht="33" customHeight="1" spans="1:14">
      <c r="A2" s="29" t="s">
        <v>287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288</v>
      </c>
      <c r="B4" s="31" t="s">
        <v>289</v>
      </c>
      <c r="C4" s="31" t="s">
        <v>290</v>
      </c>
      <c r="D4" s="31" t="s">
        <v>291</v>
      </c>
      <c r="E4" s="8" t="s">
        <v>292</v>
      </c>
      <c r="F4" s="8"/>
      <c r="G4" s="8"/>
      <c r="H4" s="8"/>
      <c r="I4" s="8"/>
      <c r="J4" s="8"/>
      <c r="K4" s="8"/>
      <c r="L4" s="8"/>
      <c r="M4" s="8"/>
      <c r="N4" s="38" t="s">
        <v>293</v>
      </c>
    </row>
    <row r="5" ht="37.5" customHeight="1" spans="1:14">
      <c r="A5" s="9"/>
      <c r="B5" s="31"/>
      <c r="C5" s="31"/>
      <c r="D5" s="31"/>
      <c r="E5" s="10" t="s">
        <v>294</v>
      </c>
      <c r="F5" s="8" t="s">
        <v>41</v>
      </c>
      <c r="G5" s="8"/>
      <c r="H5" s="8"/>
      <c r="I5" s="8"/>
      <c r="J5" s="39"/>
      <c r="K5" s="39"/>
      <c r="L5" s="23" t="s">
        <v>295</v>
      </c>
      <c r="M5" s="23" t="s">
        <v>296</v>
      </c>
      <c r="N5" s="40"/>
    </row>
    <row r="6" ht="78.75" customHeight="1" spans="1:14">
      <c r="A6" s="13"/>
      <c r="B6" s="31"/>
      <c r="C6" s="31"/>
      <c r="D6" s="31"/>
      <c r="E6" s="10"/>
      <c r="F6" s="14" t="s">
        <v>297</v>
      </c>
      <c r="G6" s="10" t="s">
        <v>298</v>
      </c>
      <c r="H6" s="10" t="s">
        <v>299</v>
      </c>
      <c r="I6" s="10" t="s">
        <v>300</v>
      </c>
      <c r="J6" s="10" t="s">
        <v>301</v>
      </c>
      <c r="K6" s="24" t="s">
        <v>302</v>
      </c>
      <c r="L6" s="25"/>
      <c r="M6" s="25"/>
      <c r="N6" s="41"/>
    </row>
    <row r="7" ht="24" customHeight="1" spans="1:14">
      <c r="A7" s="32" t="s">
        <v>303</v>
      </c>
      <c r="B7" s="32" t="s">
        <v>303</v>
      </c>
      <c r="C7" s="32" t="s">
        <v>304</v>
      </c>
      <c r="D7" s="33">
        <v>5</v>
      </c>
      <c r="E7" s="34">
        <v>0.52</v>
      </c>
      <c r="F7" s="34">
        <v>0.52</v>
      </c>
      <c r="G7" s="34">
        <v>0.52</v>
      </c>
      <c r="H7" s="34"/>
      <c r="I7" s="34"/>
      <c r="J7" s="34"/>
      <c r="K7" s="34"/>
      <c r="L7" s="34"/>
      <c r="M7" s="34"/>
      <c r="N7" s="34"/>
    </row>
    <row r="8" ht="24" customHeight="1" spans="1:14">
      <c r="A8" s="32" t="s">
        <v>305</v>
      </c>
      <c r="B8" s="32" t="s">
        <v>305</v>
      </c>
      <c r="C8" s="32"/>
      <c r="D8" s="33"/>
      <c r="E8" s="35">
        <v>0.7</v>
      </c>
      <c r="F8" s="35">
        <v>0.7</v>
      </c>
      <c r="G8" s="35">
        <v>0.7</v>
      </c>
      <c r="H8" s="35"/>
      <c r="I8" s="35"/>
      <c r="J8" s="35"/>
      <c r="K8" s="35"/>
      <c r="L8" s="35"/>
      <c r="M8" s="35"/>
      <c r="N8" s="42"/>
    </row>
    <row r="9" ht="24" customHeight="1" spans="1:14">
      <c r="A9" s="32" t="s">
        <v>306</v>
      </c>
      <c r="B9" s="32" t="s">
        <v>306</v>
      </c>
      <c r="C9" s="32"/>
      <c r="D9" s="33"/>
      <c r="E9" s="35">
        <v>5</v>
      </c>
      <c r="F9" s="35">
        <v>5</v>
      </c>
      <c r="G9" s="35">
        <v>5</v>
      </c>
      <c r="H9" s="35"/>
      <c r="I9" s="35"/>
      <c r="J9" s="35"/>
      <c r="K9" s="35"/>
      <c r="L9" s="35"/>
      <c r="M9" s="35"/>
      <c r="N9" s="42"/>
    </row>
    <row r="10" ht="24" customHeight="1" spans="1:14">
      <c r="A10" s="32" t="s">
        <v>307</v>
      </c>
      <c r="B10" s="32" t="s">
        <v>307</v>
      </c>
      <c r="C10" s="32" t="s">
        <v>308</v>
      </c>
      <c r="D10" s="33">
        <v>6</v>
      </c>
      <c r="E10" s="35">
        <v>0.98</v>
      </c>
      <c r="F10" s="35">
        <v>0.98</v>
      </c>
      <c r="G10" s="35">
        <v>0.98</v>
      </c>
      <c r="H10" s="35"/>
      <c r="I10" s="35"/>
      <c r="J10" s="35"/>
      <c r="K10" s="35"/>
      <c r="L10" s="35"/>
      <c r="M10" s="35"/>
      <c r="N10" s="42"/>
    </row>
    <row r="11" ht="24" customHeight="1" spans="1:14">
      <c r="A11" s="32" t="s">
        <v>309</v>
      </c>
      <c r="B11" s="32" t="s">
        <v>309</v>
      </c>
      <c r="C11" s="32" t="s">
        <v>310</v>
      </c>
      <c r="D11" s="33">
        <v>5</v>
      </c>
      <c r="E11" s="35">
        <v>2.91</v>
      </c>
      <c r="F11" s="35">
        <v>2.91</v>
      </c>
      <c r="G11" s="35">
        <v>2.91</v>
      </c>
      <c r="H11" s="35"/>
      <c r="I11" s="35"/>
      <c r="J11" s="35"/>
      <c r="K11" s="35"/>
      <c r="L11" s="35"/>
      <c r="M11" s="35"/>
      <c r="N11" s="42"/>
    </row>
    <row r="12" ht="24" customHeight="1" spans="1:14">
      <c r="A12" s="32" t="s">
        <v>311</v>
      </c>
      <c r="B12" s="32" t="s">
        <v>311</v>
      </c>
      <c r="C12" s="32"/>
      <c r="D12" s="33"/>
      <c r="E12" s="35">
        <v>4.3</v>
      </c>
      <c r="F12" s="35">
        <v>4.3</v>
      </c>
      <c r="G12" s="35">
        <v>4.3</v>
      </c>
      <c r="H12" s="35"/>
      <c r="I12" s="35"/>
      <c r="J12" s="35"/>
      <c r="K12" s="35"/>
      <c r="L12" s="35"/>
      <c r="M12" s="35"/>
      <c r="N12" s="42"/>
    </row>
    <row r="13" ht="24" customHeight="1" spans="1:14">
      <c r="A13" s="32" t="s">
        <v>312</v>
      </c>
      <c r="B13" s="32" t="s">
        <v>312</v>
      </c>
      <c r="C13" s="32" t="s">
        <v>310</v>
      </c>
      <c r="D13" s="33">
        <v>4</v>
      </c>
      <c r="E13" s="35">
        <v>0.62</v>
      </c>
      <c r="F13" s="35">
        <v>0.62</v>
      </c>
      <c r="G13" s="35">
        <v>0.62</v>
      </c>
      <c r="H13" s="35"/>
      <c r="I13" s="35"/>
      <c r="J13" s="35"/>
      <c r="K13" s="35"/>
      <c r="L13" s="35"/>
      <c r="M13" s="35"/>
      <c r="N13" s="42"/>
    </row>
    <row r="14" ht="24" customHeight="1" spans="1:14">
      <c r="A14" s="17" t="s">
        <v>201</v>
      </c>
      <c r="B14" s="36"/>
      <c r="C14" s="36"/>
      <c r="D14" s="18"/>
      <c r="E14" s="35">
        <v>15.03</v>
      </c>
      <c r="F14" s="35">
        <v>15.03</v>
      </c>
      <c r="G14" s="35">
        <v>15.03</v>
      </c>
      <c r="H14" s="35"/>
      <c r="I14" s="35"/>
      <c r="J14" s="35"/>
      <c r="K14" s="35"/>
      <c r="L14" s="35"/>
      <c r="M14" s="35"/>
      <c r="N14" s="42"/>
    </row>
  </sheetData>
  <mergeCells count="11">
    <mergeCell ref="A2:N2"/>
    <mergeCell ref="A3:N3"/>
    <mergeCell ref="A14:D14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313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315</v>
      </c>
      <c r="B4" s="7" t="s">
        <v>316</v>
      </c>
      <c r="C4" s="8" t="s">
        <v>292</v>
      </c>
      <c r="D4" s="8"/>
      <c r="E4" s="8"/>
      <c r="F4" s="8"/>
      <c r="G4" s="8"/>
      <c r="H4" s="8"/>
      <c r="I4" s="8"/>
      <c r="J4" s="8"/>
      <c r="K4" s="8"/>
      <c r="L4" s="7" t="s">
        <v>135</v>
      </c>
    </row>
    <row r="5" ht="25.5" customHeight="1" spans="1:12">
      <c r="A5" s="9"/>
      <c r="B5" s="9"/>
      <c r="C5" s="10" t="s">
        <v>294</v>
      </c>
      <c r="D5" s="11" t="s">
        <v>317</v>
      </c>
      <c r="E5" s="12"/>
      <c r="F5" s="12"/>
      <c r="G5" s="12"/>
      <c r="H5" s="12"/>
      <c r="I5" s="22"/>
      <c r="J5" s="23" t="s">
        <v>295</v>
      </c>
      <c r="K5" s="23" t="s">
        <v>296</v>
      </c>
      <c r="L5" s="9"/>
    </row>
    <row r="6" ht="81" customHeight="1" spans="1:12">
      <c r="A6" s="13"/>
      <c r="B6" s="13"/>
      <c r="C6" s="10"/>
      <c r="D6" s="14" t="s">
        <v>297</v>
      </c>
      <c r="E6" s="10" t="s">
        <v>298</v>
      </c>
      <c r="F6" s="10" t="s">
        <v>299</v>
      </c>
      <c r="G6" s="10" t="s">
        <v>300</v>
      </c>
      <c r="H6" s="10" t="s">
        <v>301</v>
      </c>
      <c r="I6" s="24" t="s">
        <v>318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topLeftCell="A14" workbookViewId="0">
      <selection activeCell="A6" sqref="A6:A34"/>
    </sheetView>
  </sheetViews>
  <sheetFormatPr defaultColWidth="6.875" defaultRowHeight="11.25" outlineLevelCol="6"/>
  <cols>
    <col min="1" max="1" width="20.625" style="73" customWidth="1"/>
    <col min="2" max="2" width="29.5" style="73" customWidth="1"/>
    <col min="3" max="5" width="14.625" style="73" customWidth="1"/>
    <col min="6" max="6" width="12" style="73" customWidth="1"/>
    <col min="7" max="7" width="15.625" style="73" customWidth="1"/>
    <col min="8" max="16384" width="6.875" style="73"/>
  </cols>
  <sheetData>
    <row r="1" ht="16.5" customHeight="1" spans="1:7">
      <c r="A1" s="43" t="s">
        <v>38</v>
      </c>
      <c r="B1" s="44"/>
      <c r="C1" s="44"/>
      <c r="D1" s="87"/>
      <c r="E1" s="87"/>
      <c r="F1" s="87"/>
      <c r="G1" s="87"/>
    </row>
    <row r="2" ht="29.25" customHeight="1" spans="1:7">
      <c r="A2" s="74" t="s">
        <v>39</v>
      </c>
      <c r="B2" s="74"/>
      <c r="C2" s="74"/>
      <c r="D2" s="74"/>
      <c r="E2" s="74"/>
      <c r="F2" s="74"/>
      <c r="G2" s="74"/>
    </row>
    <row r="3" ht="26.25" customHeight="1" spans="1:7">
      <c r="A3" s="75"/>
      <c r="B3" s="75"/>
      <c r="C3" s="75"/>
      <c r="D3" s="75"/>
      <c r="E3" s="75"/>
      <c r="F3" s="75"/>
      <c r="G3" s="127" t="s">
        <v>2</v>
      </c>
    </row>
    <row r="4" ht="26.25" customHeight="1" spans="1:7">
      <c r="A4" s="76" t="s">
        <v>40</v>
      </c>
      <c r="B4" s="76"/>
      <c r="C4" s="136" t="s">
        <v>36</v>
      </c>
      <c r="D4" s="137" t="s">
        <v>41</v>
      </c>
      <c r="E4" s="137" t="s">
        <v>42</v>
      </c>
      <c r="F4" s="137" t="s">
        <v>43</v>
      </c>
      <c r="G4" s="136" t="s">
        <v>44</v>
      </c>
    </row>
    <row r="5" s="72" customFormat="1" ht="47.25" customHeight="1" spans="1:7">
      <c r="A5" s="76" t="s">
        <v>45</v>
      </c>
      <c r="B5" s="76" t="s">
        <v>46</v>
      </c>
      <c r="C5" s="138"/>
      <c r="D5" s="137"/>
      <c r="E5" s="137"/>
      <c r="F5" s="137"/>
      <c r="G5" s="138"/>
    </row>
    <row r="6" s="72" customFormat="1" ht="25.5" customHeight="1" spans="1:7">
      <c r="A6" s="132" t="s">
        <v>47</v>
      </c>
      <c r="B6" s="139" t="s">
        <v>48</v>
      </c>
      <c r="C6" s="140">
        <v>780.51</v>
      </c>
      <c r="D6" s="140">
        <v>780.51</v>
      </c>
      <c r="E6" s="140"/>
      <c r="F6" s="89"/>
      <c r="G6" s="89"/>
    </row>
    <row r="7" s="72" customFormat="1" ht="25.5" customHeight="1" spans="1:7">
      <c r="A7" s="132">
        <v>20103</v>
      </c>
      <c r="B7" s="139" t="s">
        <v>49</v>
      </c>
      <c r="C7" s="140">
        <v>780.51</v>
      </c>
      <c r="D7" s="140">
        <v>780.51</v>
      </c>
      <c r="E7" s="140"/>
      <c r="F7" s="89"/>
      <c r="G7" s="89"/>
    </row>
    <row r="8" s="72" customFormat="1" ht="25.5" customHeight="1" spans="1:7">
      <c r="A8" s="132">
        <v>2010301</v>
      </c>
      <c r="B8" s="139" t="s">
        <v>50</v>
      </c>
      <c r="C8" s="140">
        <v>389.12</v>
      </c>
      <c r="D8" s="140">
        <v>389.12</v>
      </c>
      <c r="E8" s="140"/>
      <c r="F8" s="89"/>
      <c r="G8" s="89"/>
    </row>
    <row r="9" s="72" customFormat="1" ht="25.5" customHeight="1" spans="1:7">
      <c r="A9" s="132">
        <v>2010350</v>
      </c>
      <c r="B9" s="139" t="s">
        <v>51</v>
      </c>
      <c r="C9" s="140">
        <v>391.39</v>
      </c>
      <c r="D9" s="140">
        <v>391.39</v>
      </c>
      <c r="E9" s="140"/>
      <c r="F9" s="89"/>
      <c r="G9" s="89"/>
    </row>
    <row r="10" s="72" customFormat="1" ht="25.5" customHeight="1" spans="1:7">
      <c r="A10" s="132" t="s">
        <v>52</v>
      </c>
      <c r="B10" s="139" t="s">
        <v>53</v>
      </c>
      <c r="C10" s="140">
        <v>92.18</v>
      </c>
      <c r="D10" s="140">
        <v>92.18</v>
      </c>
      <c r="E10" s="140"/>
      <c r="F10" s="89"/>
      <c r="G10" s="89"/>
    </row>
    <row r="11" customFormat="1" ht="25.5" customHeight="1" spans="1:7">
      <c r="A11" s="132">
        <v>20805</v>
      </c>
      <c r="B11" s="139" t="s">
        <v>54</v>
      </c>
      <c r="C11" s="140">
        <v>88.22</v>
      </c>
      <c r="D11" s="140">
        <v>88.22</v>
      </c>
      <c r="E11" s="140"/>
      <c r="F11" s="89"/>
      <c r="G11" s="89"/>
    </row>
    <row r="12" customFormat="1" ht="25.5" customHeight="1" spans="1:7">
      <c r="A12" s="132">
        <v>2080501</v>
      </c>
      <c r="B12" s="139" t="s">
        <v>55</v>
      </c>
      <c r="C12" s="140">
        <v>16.58</v>
      </c>
      <c r="D12" s="140">
        <v>16.58</v>
      </c>
      <c r="E12" s="140"/>
      <c r="F12" s="84"/>
      <c r="G12" s="84"/>
    </row>
    <row r="13" customFormat="1" ht="25.5" customHeight="1" spans="1:7">
      <c r="A13" s="132">
        <v>2080505</v>
      </c>
      <c r="B13" s="139" t="s">
        <v>56</v>
      </c>
      <c r="C13" s="140">
        <v>71.64</v>
      </c>
      <c r="D13" s="140">
        <v>71.64</v>
      </c>
      <c r="E13" s="140"/>
      <c r="F13" s="84"/>
      <c r="G13" s="84"/>
    </row>
    <row r="14" customFormat="1" ht="25.5" customHeight="1" spans="1:7">
      <c r="A14" s="132">
        <v>20811</v>
      </c>
      <c r="B14" s="139" t="s">
        <v>57</v>
      </c>
      <c r="C14" s="140">
        <v>3.96</v>
      </c>
      <c r="D14" s="140">
        <v>3.96</v>
      </c>
      <c r="E14" s="140"/>
      <c r="F14" s="84"/>
      <c r="G14" s="84"/>
    </row>
    <row r="15" customFormat="1" ht="25.5" customHeight="1" spans="1:7">
      <c r="A15" s="132">
        <v>2081107</v>
      </c>
      <c r="B15" s="139" t="s">
        <v>58</v>
      </c>
      <c r="C15" s="140">
        <v>3.96</v>
      </c>
      <c r="D15" s="140">
        <v>3.96</v>
      </c>
      <c r="E15" s="140"/>
      <c r="F15" s="84"/>
      <c r="G15" s="84"/>
    </row>
    <row r="16" ht="25.5" customHeight="1" spans="1:7">
      <c r="A16" s="132" t="s">
        <v>59</v>
      </c>
      <c r="B16" s="139" t="s">
        <v>60</v>
      </c>
      <c r="C16" s="140">
        <v>37.8</v>
      </c>
      <c r="D16" s="140">
        <v>37.8</v>
      </c>
      <c r="E16" s="140"/>
      <c r="F16" s="84"/>
      <c r="G16" s="84"/>
    </row>
    <row r="17" ht="25.5" customHeight="1" spans="1:7">
      <c r="A17" s="132">
        <v>21007</v>
      </c>
      <c r="B17" s="139" t="s">
        <v>61</v>
      </c>
      <c r="C17" s="140">
        <v>4.02</v>
      </c>
      <c r="D17" s="140">
        <v>4.02</v>
      </c>
      <c r="E17" s="140"/>
      <c r="F17" s="84"/>
      <c r="G17" s="84"/>
    </row>
    <row r="18" ht="25.5" customHeight="1" spans="1:7">
      <c r="A18" s="132">
        <v>2100799</v>
      </c>
      <c r="B18" s="139" t="s">
        <v>62</v>
      </c>
      <c r="C18" s="140">
        <v>4.02</v>
      </c>
      <c r="D18" s="140">
        <v>4.02</v>
      </c>
      <c r="E18" s="140"/>
      <c r="F18" s="84"/>
      <c r="G18" s="84"/>
    </row>
    <row r="19" ht="25.5" customHeight="1" spans="1:7">
      <c r="A19" s="132">
        <v>21011</v>
      </c>
      <c r="B19" s="139" t="s">
        <v>63</v>
      </c>
      <c r="C19" s="140">
        <v>33.78</v>
      </c>
      <c r="D19" s="140">
        <v>33.78</v>
      </c>
      <c r="E19" s="140"/>
      <c r="F19" s="135"/>
      <c r="G19" s="135"/>
    </row>
    <row r="20" ht="25.5" customHeight="1" spans="1:7">
      <c r="A20" s="132">
        <v>2101101</v>
      </c>
      <c r="B20" s="139" t="s">
        <v>64</v>
      </c>
      <c r="C20" s="140">
        <v>14.06</v>
      </c>
      <c r="D20" s="140">
        <v>14.06</v>
      </c>
      <c r="E20" s="140"/>
      <c r="F20" s="135"/>
      <c r="G20" s="135"/>
    </row>
    <row r="21" ht="25.5" customHeight="1" spans="1:7">
      <c r="A21" s="132">
        <v>2101102</v>
      </c>
      <c r="B21" s="139" t="s">
        <v>65</v>
      </c>
      <c r="C21" s="140">
        <v>19.72</v>
      </c>
      <c r="D21" s="140">
        <v>19.72</v>
      </c>
      <c r="E21" s="140"/>
      <c r="F21" s="135"/>
      <c r="G21" s="135"/>
    </row>
    <row r="22" ht="25.5" customHeight="1" spans="1:7">
      <c r="A22" s="132" t="s">
        <v>66</v>
      </c>
      <c r="B22" s="139" t="s">
        <v>67</v>
      </c>
      <c r="C22" s="140">
        <v>97.78</v>
      </c>
      <c r="D22" s="140">
        <v>97.78</v>
      </c>
      <c r="E22" s="140"/>
      <c r="F22" s="135"/>
      <c r="G22" s="135"/>
    </row>
    <row r="23" ht="25.5" customHeight="1" spans="1:7">
      <c r="A23" s="132">
        <v>21103</v>
      </c>
      <c r="B23" s="139" t="s">
        <v>68</v>
      </c>
      <c r="C23" s="140">
        <v>97.78</v>
      </c>
      <c r="D23" s="140">
        <v>97.78</v>
      </c>
      <c r="E23" s="140"/>
      <c r="F23" s="135"/>
      <c r="G23" s="135"/>
    </row>
    <row r="24" ht="25.5" customHeight="1" spans="1:7">
      <c r="A24" s="132">
        <v>2110301</v>
      </c>
      <c r="B24" s="139" t="s">
        <v>69</v>
      </c>
      <c r="C24" s="140">
        <v>97.78</v>
      </c>
      <c r="D24" s="140">
        <v>97.78</v>
      </c>
      <c r="E24" s="140"/>
      <c r="F24" s="135"/>
      <c r="G24" s="135"/>
    </row>
    <row r="25" ht="25.5" customHeight="1" spans="1:7">
      <c r="A25" s="132" t="s">
        <v>70</v>
      </c>
      <c r="B25" s="139" t="s">
        <v>71</v>
      </c>
      <c r="C25" s="140">
        <v>471.64</v>
      </c>
      <c r="D25" s="140">
        <v>201.64</v>
      </c>
      <c r="E25" s="140">
        <v>270</v>
      </c>
      <c r="F25" s="135"/>
      <c r="G25" s="135"/>
    </row>
    <row r="26" ht="25.5" customHeight="1" spans="1:7">
      <c r="A26" s="132">
        <v>21201</v>
      </c>
      <c r="B26" s="139" t="s">
        <v>72</v>
      </c>
      <c r="C26" s="140">
        <v>10</v>
      </c>
      <c r="D26" s="140">
        <v>10</v>
      </c>
      <c r="E26" s="140"/>
      <c r="F26" s="135"/>
      <c r="G26" s="135"/>
    </row>
    <row r="27" ht="25.5" customHeight="1" spans="1:7">
      <c r="A27" s="132">
        <v>2120199</v>
      </c>
      <c r="B27" s="139" t="s">
        <v>73</v>
      </c>
      <c r="C27" s="140">
        <v>10</v>
      </c>
      <c r="D27" s="140">
        <v>10</v>
      </c>
      <c r="E27" s="140"/>
      <c r="F27" s="135"/>
      <c r="G27" s="135"/>
    </row>
    <row r="28" ht="25.5" customHeight="1" spans="1:7">
      <c r="A28" s="132">
        <v>21203</v>
      </c>
      <c r="B28" s="139" t="s">
        <v>74</v>
      </c>
      <c r="C28" s="140">
        <v>194.64</v>
      </c>
      <c r="D28" s="140">
        <v>191.64</v>
      </c>
      <c r="E28" s="140"/>
      <c r="F28" s="135"/>
      <c r="G28" s="135"/>
    </row>
    <row r="29" ht="25.5" customHeight="1" spans="1:7">
      <c r="A29" s="132">
        <v>2120399</v>
      </c>
      <c r="B29" s="139" t="s">
        <v>75</v>
      </c>
      <c r="C29" s="140">
        <v>194.64</v>
      </c>
      <c r="D29" s="140">
        <v>191.64</v>
      </c>
      <c r="E29" s="140"/>
      <c r="F29" s="135"/>
      <c r="G29" s="135"/>
    </row>
    <row r="30" ht="25.5" customHeight="1" spans="1:7">
      <c r="A30" s="132">
        <v>21208</v>
      </c>
      <c r="B30" s="139" t="s">
        <v>76</v>
      </c>
      <c r="C30" s="140">
        <v>270</v>
      </c>
      <c r="D30" s="140"/>
      <c r="E30" s="140">
        <v>270</v>
      </c>
      <c r="F30" s="135"/>
      <c r="G30" s="135"/>
    </row>
    <row r="31" ht="25.5" customHeight="1" spans="1:7">
      <c r="A31" s="132">
        <v>2120804</v>
      </c>
      <c r="B31" s="139" t="s">
        <v>77</v>
      </c>
      <c r="C31" s="140">
        <v>270</v>
      </c>
      <c r="D31" s="140"/>
      <c r="E31" s="140">
        <v>270</v>
      </c>
      <c r="F31" s="135"/>
      <c r="G31" s="135"/>
    </row>
    <row r="32" ht="25.5" customHeight="1" spans="1:7">
      <c r="A32" s="132" t="s">
        <v>78</v>
      </c>
      <c r="B32" s="139" t="s">
        <v>79</v>
      </c>
      <c r="C32" s="140">
        <v>112.24</v>
      </c>
      <c r="D32" s="140">
        <v>112.24</v>
      </c>
      <c r="E32" s="140"/>
      <c r="F32" s="135"/>
      <c r="G32" s="135"/>
    </row>
    <row r="33" ht="25.5" customHeight="1" spans="1:7">
      <c r="A33" s="132">
        <v>21307</v>
      </c>
      <c r="B33" s="139" t="s">
        <v>80</v>
      </c>
      <c r="C33" s="140">
        <v>112.24</v>
      </c>
      <c r="D33" s="140">
        <v>112.24</v>
      </c>
      <c r="E33" s="140"/>
      <c r="F33" s="135"/>
      <c r="G33" s="135"/>
    </row>
    <row r="34" ht="25.5" customHeight="1" spans="1:7">
      <c r="A34" s="132">
        <v>2130705</v>
      </c>
      <c r="B34" s="139" t="s">
        <v>81</v>
      </c>
      <c r="C34" s="140">
        <v>112.24</v>
      </c>
      <c r="D34" s="140">
        <v>112.24</v>
      </c>
      <c r="E34" s="140"/>
      <c r="F34" s="135"/>
      <c r="G34" s="135"/>
    </row>
    <row r="35" ht="25.25" customHeight="1" spans="1:7">
      <c r="A35" s="135"/>
      <c r="B35" s="135"/>
      <c r="C35" s="80">
        <v>1592.15</v>
      </c>
      <c r="D35" s="80">
        <v>1322.15</v>
      </c>
      <c r="E35" s="80">
        <v>270</v>
      </c>
      <c r="F35" s="135"/>
      <c r="G35" s="135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workbookViewId="0">
      <selection activeCell="A7" sqref="A7:A35"/>
    </sheetView>
  </sheetViews>
  <sheetFormatPr defaultColWidth="6.875" defaultRowHeight="11.25" outlineLevelCol="4"/>
  <cols>
    <col min="1" max="1" width="19.375" style="73" customWidth="1"/>
    <col min="2" max="2" width="31.625" style="73" customWidth="1"/>
    <col min="3" max="5" width="24.125" style="73" customWidth="1"/>
    <col min="6" max="16384" width="6.875" style="73"/>
  </cols>
  <sheetData>
    <row r="1" ht="16.5" customHeight="1" spans="1:5">
      <c r="A1" s="43" t="s">
        <v>82</v>
      </c>
      <c r="B1" s="44"/>
      <c r="C1" s="44"/>
      <c r="D1" s="87"/>
      <c r="E1" s="87"/>
    </row>
    <row r="2" ht="16.5" customHeight="1" spans="1:5">
      <c r="A2" s="44"/>
      <c r="B2" s="44"/>
      <c r="C2" s="44"/>
      <c r="D2" s="87"/>
      <c r="E2" s="87"/>
    </row>
    <row r="3" ht="29.25" customHeight="1" spans="1:5">
      <c r="A3" s="74" t="s">
        <v>83</v>
      </c>
      <c r="B3" s="74"/>
      <c r="C3" s="74"/>
      <c r="D3" s="74"/>
      <c r="E3" s="74"/>
    </row>
    <row r="4" ht="26.25" customHeight="1" spans="1:5">
      <c r="A4" s="75"/>
      <c r="B4" s="75"/>
      <c r="C4" s="75"/>
      <c r="D4" s="75"/>
      <c r="E4" s="127" t="s">
        <v>2</v>
      </c>
    </row>
    <row r="5" ht="26.25" customHeight="1" spans="1:5">
      <c r="A5" s="128" t="s">
        <v>40</v>
      </c>
      <c r="B5" s="129"/>
      <c r="C5" s="130" t="s">
        <v>37</v>
      </c>
      <c r="D5" s="130" t="s">
        <v>84</v>
      </c>
      <c r="E5" s="130" t="s">
        <v>85</v>
      </c>
    </row>
    <row r="6" s="72" customFormat="1" ht="27.75" customHeight="1" spans="1:5">
      <c r="A6" s="76" t="s">
        <v>45</v>
      </c>
      <c r="B6" s="76" t="s">
        <v>46</v>
      </c>
      <c r="C6" s="131"/>
      <c r="D6" s="131"/>
      <c r="E6" s="131"/>
    </row>
    <row r="7" s="72" customFormat="1" ht="30" customHeight="1" spans="1:5">
      <c r="A7" s="132" t="s">
        <v>47</v>
      </c>
      <c r="B7" s="32" t="s">
        <v>48</v>
      </c>
      <c r="C7" s="80">
        <v>780.51</v>
      </c>
      <c r="D7" s="80"/>
      <c r="E7" s="80"/>
    </row>
    <row r="8" s="72" customFormat="1" ht="30" customHeight="1" spans="1:5">
      <c r="A8" s="132">
        <v>20103</v>
      </c>
      <c r="B8" s="32" t="s">
        <v>49</v>
      </c>
      <c r="C8" s="80">
        <v>780.51</v>
      </c>
      <c r="D8" s="80"/>
      <c r="E8" s="80"/>
    </row>
    <row r="9" s="72" customFormat="1" ht="30" customHeight="1" spans="1:5">
      <c r="A9" s="132">
        <v>2010301</v>
      </c>
      <c r="B9" s="32" t="s">
        <v>50</v>
      </c>
      <c r="C9" s="80">
        <v>389.12</v>
      </c>
      <c r="D9" s="80">
        <v>288.62</v>
      </c>
      <c r="E9" s="80">
        <v>100.5</v>
      </c>
    </row>
    <row r="10" s="72" customFormat="1" ht="30" customHeight="1" spans="1:5">
      <c r="A10" s="132">
        <v>2010350</v>
      </c>
      <c r="B10" s="32" t="s">
        <v>51</v>
      </c>
      <c r="C10" s="80">
        <v>391.39</v>
      </c>
      <c r="D10" s="80">
        <v>366.8</v>
      </c>
      <c r="E10" s="80">
        <v>24.59</v>
      </c>
    </row>
    <row r="11" customFormat="1" ht="30" customHeight="1" spans="1:5">
      <c r="A11" s="132" t="s">
        <v>52</v>
      </c>
      <c r="B11" s="32" t="s">
        <v>53</v>
      </c>
      <c r="C11" s="80">
        <v>92.18</v>
      </c>
      <c r="D11" s="80"/>
      <c r="E11" s="80"/>
    </row>
    <row r="12" customFormat="1" ht="30" customHeight="1" spans="1:5">
      <c r="A12" s="132">
        <v>20805</v>
      </c>
      <c r="B12" s="32" t="s">
        <v>54</v>
      </c>
      <c r="C12" s="80">
        <v>88.22</v>
      </c>
      <c r="D12" s="80"/>
      <c r="E12" s="80"/>
    </row>
    <row r="13" customFormat="1" ht="30" customHeight="1" spans="1:5">
      <c r="A13" s="132">
        <v>2080501</v>
      </c>
      <c r="B13" s="32" t="s">
        <v>55</v>
      </c>
      <c r="C13" s="80">
        <v>16.58</v>
      </c>
      <c r="D13" s="80">
        <v>16.58</v>
      </c>
      <c r="E13" s="80"/>
    </row>
    <row r="14" ht="30" customHeight="1" spans="1:5">
      <c r="A14" s="132">
        <v>2080505</v>
      </c>
      <c r="B14" s="32" t="s">
        <v>56</v>
      </c>
      <c r="C14" s="80">
        <v>71.64</v>
      </c>
      <c r="D14" s="80">
        <v>71.64</v>
      </c>
      <c r="E14" s="80"/>
    </row>
    <row r="15" ht="30" customHeight="1" spans="1:5">
      <c r="A15" s="132">
        <v>20811</v>
      </c>
      <c r="B15" s="32" t="s">
        <v>57</v>
      </c>
      <c r="C15" s="80">
        <v>3.96</v>
      </c>
      <c r="D15" s="80"/>
      <c r="E15" s="80"/>
    </row>
    <row r="16" ht="30" customHeight="1" spans="1:5">
      <c r="A16" s="132">
        <v>2081107</v>
      </c>
      <c r="B16" s="32" t="s">
        <v>58</v>
      </c>
      <c r="C16" s="80">
        <v>3.96</v>
      </c>
      <c r="D16" s="80">
        <v>3.96</v>
      </c>
      <c r="E16" s="80"/>
    </row>
    <row r="17" ht="30" customHeight="1" spans="1:5">
      <c r="A17" s="132" t="s">
        <v>59</v>
      </c>
      <c r="B17" s="32" t="s">
        <v>60</v>
      </c>
      <c r="C17" s="80">
        <v>37.8</v>
      </c>
      <c r="D17" s="80"/>
      <c r="E17" s="80"/>
    </row>
    <row r="18" ht="30" customHeight="1" spans="1:5">
      <c r="A18" s="132">
        <v>21007</v>
      </c>
      <c r="B18" s="32" t="s">
        <v>61</v>
      </c>
      <c r="C18" s="80">
        <v>4.02</v>
      </c>
      <c r="D18" s="80"/>
      <c r="E18" s="80"/>
    </row>
    <row r="19" ht="30" customHeight="1" spans="1:5">
      <c r="A19" s="132">
        <v>2100799</v>
      </c>
      <c r="B19" s="32" t="s">
        <v>62</v>
      </c>
      <c r="C19" s="80">
        <v>4.02</v>
      </c>
      <c r="D19" s="80"/>
      <c r="E19" s="80">
        <v>4.02</v>
      </c>
    </row>
    <row r="20" ht="30" customHeight="1" spans="1:5">
      <c r="A20" s="132">
        <v>21011</v>
      </c>
      <c r="B20" s="32" t="s">
        <v>63</v>
      </c>
      <c r="C20" s="80">
        <v>33.78</v>
      </c>
      <c r="D20" s="80"/>
      <c r="E20" s="80"/>
    </row>
    <row r="21" ht="30" customHeight="1" spans="1:5">
      <c r="A21" s="132">
        <v>2101101</v>
      </c>
      <c r="B21" s="32" t="s">
        <v>64</v>
      </c>
      <c r="C21" s="80">
        <v>14.06</v>
      </c>
      <c r="D21" s="80">
        <v>14.06</v>
      </c>
      <c r="E21" s="80"/>
    </row>
    <row r="22" ht="30" customHeight="1" spans="1:5">
      <c r="A22" s="132">
        <v>2101102</v>
      </c>
      <c r="B22" s="32" t="s">
        <v>65</v>
      </c>
      <c r="C22" s="80">
        <v>19.72</v>
      </c>
      <c r="D22" s="80">
        <v>19.72</v>
      </c>
      <c r="E22" s="80"/>
    </row>
    <row r="23" ht="30" customHeight="1" spans="1:5">
      <c r="A23" s="132" t="s">
        <v>66</v>
      </c>
      <c r="B23" s="32" t="s">
        <v>67</v>
      </c>
      <c r="C23" s="80">
        <v>97.78</v>
      </c>
      <c r="D23" s="80"/>
      <c r="E23" s="80"/>
    </row>
    <row r="24" ht="30" customHeight="1" spans="1:5">
      <c r="A24" s="132">
        <v>21103</v>
      </c>
      <c r="B24" s="32" t="s">
        <v>68</v>
      </c>
      <c r="C24" s="80">
        <v>97.78</v>
      </c>
      <c r="D24" s="80"/>
      <c r="E24" s="80"/>
    </row>
    <row r="25" ht="30" customHeight="1" spans="1:5">
      <c r="A25" s="132">
        <v>2110301</v>
      </c>
      <c r="B25" s="32" t="s">
        <v>69</v>
      </c>
      <c r="C25" s="80">
        <v>97.78</v>
      </c>
      <c r="D25" s="80"/>
      <c r="E25" s="80">
        <v>97.78</v>
      </c>
    </row>
    <row r="26" ht="30" customHeight="1" spans="1:5">
      <c r="A26" s="132" t="s">
        <v>70</v>
      </c>
      <c r="B26" s="32" t="s">
        <v>71</v>
      </c>
      <c r="C26" s="80">
        <v>471.64</v>
      </c>
      <c r="D26" s="80"/>
      <c r="E26" s="80"/>
    </row>
    <row r="27" ht="30" customHeight="1" spans="1:5">
      <c r="A27" s="132">
        <v>21201</v>
      </c>
      <c r="B27" s="32" t="s">
        <v>72</v>
      </c>
      <c r="C27" s="80">
        <v>10</v>
      </c>
      <c r="D27" s="80"/>
      <c r="E27" s="80"/>
    </row>
    <row r="28" ht="30" customHeight="1" spans="1:5">
      <c r="A28" s="132">
        <v>2120199</v>
      </c>
      <c r="B28" s="32" t="s">
        <v>73</v>
      </c>
      <c r="C28" s="80">
        <v>10</v>
      </c>
      <c r="D28" s="80"/>
      <c r="E28" s="80">
        <v>10</v>
      </c>
    </row>
    <row r="29" ht="30" customHeight="1" spans="1:5">
      <c r="A29" s="132">
        <v>21203</v>
      </c>
      <c r="B29" s="32" t="s">
        <v>74</v>
      </c>
      <c r="C29" s="80">
        <v>191.64</v>
      </c>
      <c r="D29" s="80"/>
      <c r="E29" s="80"/>
    </row>
    <row r="30" ht="30" customHeight="1" spans="1:5">
      <c r="A30" s="132">
        <v>2120399</v>
      </c>
      <c r="B30" s="32" t="s">
        <v>75</v>
      </c>
      <c r="C30" s="80">
        <v>191.64</v>
      </c>
      <c r="D30" s="80">
        <v>10.11</v>
      </c>
      <c r="E30" s="80">
        <v>181.53</v>
      </c>
    </row>
    <row r="31" ht="30" customHeight="1" spans="1:5">
      <c r="A31" s="132">
        <v>21208</v>
      </c>
      <c r="B31" s="32" t="s">
        <v>76</v>
      </c>
      <c r="C31" s="80">
        <v>270</v>
      </c>
      <c r="D31" s="80"/>
      <c r="E31" s="80"/>
    </row>
    <row r="32" ht="30" customHeight="1" spans="1:5">
      <c r="A32" s="132">
        <v>2120804</v>
      </c>
      <c r="B32" s="32" t="s">
        <v>77</v>
      </c>
      <c r="C32" s="80">
        <v>270</v>
      </c>
      <c r="D32" s="80"/>
      <c r="E32" s="80">
        <v>270</v>
      </c>
    </row>
    <row r="33" ht="30" customHeight="1" spans="1:5">
      <c r="A33" s="132" t="s">
        <v>78</v>
      </c>
      <c r="B33" s="32" t="s">
        <v>79</v>
      </c>
      <c r="C33" s="80">
        <v>112.24</v>
      </c>
      <c r="D33" s="80"/>
      <c r="E33" s="80"/>
    </row>
    <row r="34" ht="30" customHeight="1" spans="1:5">
      <c r="A34" s="132">
        <v>21307</v>
      </c>
      <c r="B34" s="32" t="s">
        <v>80</v>
      </c>
      <c r="C34" s="80">
        <v>112.24</v>
      </c>
      <c r="D34" s="80"/>
      <c r="E34" s="80"/>
    </row>
    <row r="35" ht="30" customHeight="1" spans="1:5">
      <c r="A35" s="132">
        <v>2130705</v>
      </c>
      <c r="B35" s="133" t="s">
        <v>81</v>
      </c>
      <c r="C35" s="134">
        <v>112.24</v>
      </c>
      <c r="D35" s="134"/>
      <c r="E35" s="134">
        <v>112.24</v>
      </c>
    </row>
    <row r="36" ht="30" customHeight="1" spans="1:5">
      <c r="A36" s="109" t="s">
        <v>86</v>
      </c>
      <c r="B36" s="135"/>
      <c r="C36" s="80">
        <v>1592.15</v>
      </c>
      <c r="D36" s="80">
        <v>791.49</v>
      </c>
      <c r="E36" s="80">
        <v>800.66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1" workbookViewId="0">
      <selection activeCell="F32" sqref="F32"/>
    </sheetView>
  </sheetViews>
  <sheetFormatPr defaultColWidth="6.875" defaultRowHeight="11.25" outlineLevelCol="5"/>
  <cols>
    <col min="1" max="1" width="28.125" style="73" customWidth="1"/>
    <col min="2" max="2" width="14.875" style="73" customWidth="1"/>
    <col min="3" max="3" width="30.375" style="73" customWidth="1"/>
    <col min="4" max="4" width="15.375" style="73" customWidth="1"/>
    <col min="5" max="6" width="17.125" style="73" customWidth="1"/>
    <col min="7" max="16384" width="6.875" style="73"/>
  </cols>
  <sheetData>
    <row r="1" ht="16.5" customHeight="1" spans="1:6">
      <c r="A1" s="75" t="s">
        <v>87</v>
      </c>
      <c r="B1" s="123"/>
      <c r="C1" s="123"/>
      <c r="D1" s="123"/>
      <c r="E1" s="123"/>
      <c r="F1" s="124"/>
    </row>
    <row r="2" ht="18.75" customHeight="1" spans="1:6">
      <c r="A2" s="125"/>
      <c r="B2" s="123"/>
      <c r="C2" s="123"/>
      <c r="D2" s="123"/>
      <c r="E2" s="123"/>
      <c r="F2" s="124"/>
    </row>
    <row r="3" ht="21" customHeight="1" spans="1:6">
      <c r="A3" s="93" t="s">
        <v>88</v>
      </c>
      <c r="B3" s="93"/>
      <c r="C3" s="93"/>
      <c r="D3" s="93"/>
      <c r="E3" s="93"/>
      <c r="F3" s="93"/>
    </row>
    <row r="4" ht="14.25" customHeight="1" spans="1:6">
      <c r="A4" s="126"/>
      <c r="B4" s="126"/>
      <c r="C4" s="126"/>
      <c r="D4" s="126"/>
      <c r="E4" s="126"/>
      <c r="F4" s="95" t="s">
        <v>2</v>
      </c>
    </row>
    <row r="5" ht="24" customHeight="1" spans="1:6">
      <c r="A5" s="147" t="s">
        <v>3</v>
      </c>
      <c r="B5" s="76"/>
      <c r="C5" s="147" t="s">
        <v>4</v>
      </c>
      <c r="D5" s="76"/>
      <c r="E5" s="76"/>
      <c r="F5" s="76"/>
    </row>
    <row r="6" ht="24" customHeight="1" spans="1:6">
      <c r="A6" s="147" t="s">
        <v>5</v>
      </c>
      <c r="B6" s="147" t="s">
        <v>6</v>
      </c>
      <c r="C6" s="76" t="s">
        <v>40</v>
      </c>
      <c r="D6" s="76" t="s">
        <v>6</v>
      </c>
      <c r="E6" s="76"/>
      <c r="F6" s="76"/>
    </row>
    <row r="7" ht="24" customHeight="1" spans="1:6">
      <c r="A7" s="76"/>
      <c r="B7" s="76"/>
      <c r="C7" s="76"/>
      <c r="D7" s="76" t="s">
        <v>89</v>
      </c>
      <c r="E7" s="76" t="s">
        <v>41</v>
      </c>
      <c r="F7" s="76" t="s">
        <v>90</v>
      </c>
    </row>
    <row r="8" ht="28.5" customHeight="1" spans="1:6">
      <c r="A8" s="84" t="s">
        <v>11</v>
      </c>
      <c r="B8" s="80">
        <v>1322.15</v>
      </c>
      <c r="C8" s="82" t="s">
        <v>12</v>
      </c>
      <c r="D8" s="80">
        <f>SUM(E8:F8)</f>
        <v>780.51</v>
      </c>
      <c r="E8" s="80">
        <v>780.51</v>
      </c>
      <c r="F8" s="89"/>
    </row>
    <row r="9" ht="28.5" customHeight="1" spans="1:6">
      <c r="A9" s="84" t="s">
        <v>13</v>
      </c>
      <c r="B9" s="80">
        <v>270</v>
      </c>
      <c r="C9" s="82" t="s">
        <v>14</v>
      </c>
      <c r="D9" s="82"/>
      <c r="E9" s="82"/>
      <c r="F9" s="89"/>
    </row>
    <row r="10" ht="28.5" customHeight="1" spans="1:6">
      <c r="A10" s="84"/>
      <c r="B10" s="84"/>
      <c r="C10" s="82" t="s">
        <v>16</v>
      </c>
      <c r="D10" s="82"/>
      <c r="E10" s="82"/>
      <c r="F10" s="89"/>
    </row>
    <row r="11" ht="28.5" customHeight="1" spans="1:6">
      <c r="A11" s="84"/>
      <c r="B11" s="84"/>
      <c r="C11" s="84" t="s">
        <v>18</v>
      </c>
      <c r="D11" s="84"/>
      <c r="E11" s="84"/>
      <c r="F11" s="89"/>
    </row>
    <row r="12" ht="28.5" customHeight="1" spans="1:6">
      <c r="A12" s="84"/>
      <c r="B12" s="84"/>
      <c r="C12" s="82" t="s">
        <v>19</v>
      </c>
      <c r="D12" s="82"/>
      <c r="E12" s="82"/>
      <c r="F12" s="89"/>
    </row>
    <row r="13" ht="28.5" customHeight="1" spans="1:6">
      <c r="A13" s="84"/>
      <c r="B13" s="84"/>
      <c r="C13" s="82" t="s">
        <v>20</v>
      </c>
      <c r="D13" s="82"/>
      <c r="E13" s="82"/>
      <c r="F13" s="89"/>
    </row>
    <row r="14" ht="28.5" customHeight="1" spans="1:6">
      <c r="A14" s="84"/>
      <c r="B14" s="84"/>
      <c r="C14" s="84" t="s">
        <v>21</v>
      </c>
      <c r="D14" s="84"/>
      <c r="E14" s="84"/>
      <c r="F14" s="84"/>
    </row>
    <row r="15" ht="28.5" customHeight="1" spans="1:6">
      <c r="A15" s="84"/>
      <c r="B15" s="84"/>
      <c r="C15" s="84" t="s">
        <v>22</v>
      </c>
      <c r="D15" s="80">
        <f t="shared" ref="D15:D19" si="0">SUM(E15:F15)</f>
        <v>92.18</v>
      </c>
      <c r="E15" s="80">
        <v>92.18</v>
      </c>
      <c r="F15" s="84"/>
    </row>
    <row r="16" ht="28.5" customHeight="1" spans="1:6">
      <c r="A16" s="84"/>
      <c r="B16" s="84"/>
      <c r="C16" s="82" t="s">
        <v>23</v>
      </c>
      <c r="D16" s="80">
        <f t="shared" si="0"/>
        <v>37.8</v>
      </c>
      <c r="E16" s="80">
        <v>37.8</v>
      </c>
      <c r="F16" s="80"/>
    </row>
    <row r="17" ht="28.5" customHeight="1" spans="1:6">
      <c r="A17" s="84"/>
      <c r="B17" s="84"/>
      <c r="C17" s="82" t="s">
        <v>24</v>
      </c>
      <c r="D17" s="80">
        <f t="shared" si="0"/>
        <v>97.78</v>
      </c>
      <c r="E17" s="80">
        <v>97.78</v>
      </c>
      <c r="F17" s="80"/>
    </row>
    <row r="18" ht="28.5" customHeight="1" spans="1:6">
      <c r="A18" s="84"/>
      <c r="B18" s="84"/>
      <c r="C18" s="84" t="s">
        <v>25</v>
      </c>
      <c r="D18" s="80">
        <v>471.64</v>
      </c>
      <c r="E18" s="80">
        <v>201.64</v>
      </c>
      <c r="F18" s="80">
        <v>270</v>
      </c>
    </row>
    <row r="19" ht="28.5" customHeight="1" spans="1:6">
      <c r="A19" s="84"/>
      <c r="B19" s="84"/>
      <c r="C19" s="84" t="s">
        <v>26</v>
      </c>
      <c r="D19" s="80">
        <f t="shared" si="0"/>
        <v>112.24</v>
      </c>
      <c r="E19" s="80">
        <v>112.24</v>
      </c>
      <c r="F19" s="80"/>
    </row>
    <row r="20" ht="28.5" customHeight="1" spans="1:6">
      <c r="A20" s="84"/>
      <c r="B20" s="84"/>
      <c r="C20" s="84" t="s">
        <v>27</v>
      </c>
      <c r="D20" s="84"/>
      <c r="E20" s="84"/>
      <c r="F20" s="84"/>
    </row>
    <row r="21" ht="28.5" customHeight="1" spans="1:6">
      <c r="A21" s="84"/>
      <c r="B21" s="84"/>
      <c r="C21" s="84" t="s">
        <v>91</v>
      </c>
      <c r="D21" s="84"/>
      <c r="E21" s="84"/>
      <c r="F21" s="84"/>
    </row>
    <row r="22" ht="28.5" customHeight="1" spans="1:6">
      <c r="A22" s="84"/>
      <c r="B22" s="84"/>
      <c r="C22" s="84" t="s">
        <v>29</v>
      </c>
      <c r="D22" s="84"/>
      <c r="E22" s="84"/>
      <c r="F22" s="84"/>
    </row>
    <row r="23" ht="28.5" customHeight="1" spans="1:6">
      <c r="A23" s="84"/>
      <c r="B23" s="84"/>
      <c r="C23" s="84" t="s">
        <v>30</v>
      </c>
      <c r="D23" s="84"/>
      <c r="E23" s="84"/>
      <c r="F23" s="84"/>
    </row>
    <row r="24" ht="28.5" customHeight="1" spans="1:6">
      <c r="A24" s="84"/>
      <c r="B24" s="84"/>
      <c r="C24" s="84" t="s">
        <v>31</v>
      </c>
      <c r="D24" s="84"/>
      <c r="E24" s="84"/>
      <c r="F24" s="84"/>
    </row>
    <row r="25" ht="28.5" customHeight="1" spans="1:6">
      <c r="A25" s="84"/>
      <c r="B25" s="84"/>
      <c r="C25" s="84" t="s">
        <v>32</v>
      </c>
      <c r="D25" s="84"/>
      <c r="E25" s="84"/>
      <c r="F25" s="84"/>
    </row>
    <row r="26" ht="28.5" customHeight="1" spans="1:6">
      <c r="A26" s="84"/>
      <c r="B26" s="84"/>
      <c r="C26" s="84" t="s">
        <v>33</v>
      </c>
      <c r="D26" s="84"/>
      <c r="E26" s="84"/>
      <c r="F26" s="84"/>
    </row>
    <row r="27" ht="28.5" customHeight="1" spans="1:6">
      <c r="A27" s="84"/>
      <c r="B27" s="84"/>
      <c r="C27" s="84" t="s">
        <v>34</v>
      </c>
      <c r="D27" s="84"/>
      <c r="E27" s="84"/>
      <c r="F27" s="84"/>
    </row>
    <row r="28" ht="28.5" customHeight="1" spans="1:6">
      <c r="A28" s="84"/>
      <c r="B28" s="84"/>
      <c r="C28" s="84" t="s">
        <v>35</v>
      </c>
      <c r="D28" s="84"/>
      <c r="E28" s="84"/>
      <c r="F28" s="84"/>
    </row>
    <row r="29" ht="28.5" customHeight="1" spans="1:6">
      <c r="A29" s="76" t="s">
        <v>36</v>
      </c>
      <c r="B29" s="89">
        <v>1592.15</v>
      </c>
      <c r="C29" s="76" t="s">
        <v>37</v>
      </c>
      <c r="D29" s="80">
        <v>1592.15</v>
      </c>
      <c r="E29" s="80">
        <v>1322.15</v>
      </c>
      <c r="F29" s="80">
        <v>270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showGridLines="0" showZeros="0" topLeftCell="A29" workbookViewId="0">
      <selection activeCell="F7" sqref="F7"/>
    </sheetView>
  </sheetViews>
  <sheetFormatPr defaultColWidth="6.875" defaultRowHeight="11.25"/>
  <cols>
    <col min="1" max="1" width="18.125" style="73" customWidth="1"/>
    <col min="2" max="2" width="38.125" style="73" customWidth="1"/>
    <col min="3" max="8" width="10" style="73" customWidth="1"/>
    <col min="9" max="11" width="10.875" style="73" customWidth="1"/>
    <col min="12" max="16384" width="6.875" style="73"/>
  </cols>
  <sheetData>
    <row r="1" ht="16.5" customHeight="1" spans="1:11">
      <c r="A1" s="43" t="s">
        <v>92</v>
      </c>
      <c r="B1" s="44"/>
      <c r="C1" s="44"/>
      <c r="D1" s="44"/>
      <c r="E1" s="44"/>
      <c r="F1" s="44"/>
      <c r="G1" s="44"/>
      <c r="H1" s="44"/>
      <c r="I1" s="87"/>
      <c r="J1" s="87"/>
      <c r="K1" s="87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87"/>
      <c r="J2" s="87"/>
      <c r="K2" s="87"/>
    </row>
    <row r="3" ht="29.25" customHeight="1" spans="1:11">
      <c r="A3" s="74" t="s">
        <v>93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111"/>
      <c r="B4" s="111"/>
      <c r="C4" s="111"/>
      <c r="D4" s="111"/>
      <c r="E4" s="111"/>
      <c r="F4" s="111"/>
      <c r="G4" s="111"/>
      <c r="H4" s="111"/>
      <c r="I4" s="111"/>
      <c r="J4" s="88" t="s">
        <v>2</v>
      </c>
      <c r="K4" s="88"/>
    </row>
    <row r="5" ht="26.25" customHeight="1" spans="1:11">
      <c r="A5" s="76" t="s">
        <v>40</v>
      </c>
      <c r="B5" s="76"/>
      <c r="C5" s="76" t="s">
        <v>94</v>
      </c>
      <c r="D5" s="76"/>
      <c r="E5" s="76"/>
      <c r="F5" s="76" t="s">
        <v>95</v>
      </c>
      <c r="G5" s="76"/>
      <c r="H5" s="76"/>
      <c r="I5" s="76" t="s">
        <v>96</v>
      </c>
      <c r="J5" s="76"/>
      <c r="K5" s="76"/>
    </row>
    <row r="6" s="72" customFormat="1" ht="30.75" customHeight="1" spans="1:11">
      <c r="A6" s="76" t="s">
        <v>45</v>
      </c>
      <c r="B6" s="76" t="s">
        <v>46</v>
      </c>
      <c r="C6" s="76" t="s">
        <v>86</v>
      </c>
      <c r="D6" s="76" t="s">
        <v>84</v>
      </c>
      <c r="E6" s="76" t="s">
        <v>85</v>
      </c>
      <c r="F6" s="76" t="s">
        <v>86</v>
      </c>
      <c r="G6" s="76" t="s">
        <v>84</v>
      </c>
      <c r="H6" s="76" t="s">
        <v>85</v>
      </c>
      <c r="I6" s="76" t="s">
        <v>86</v>
      </c>
      <c r="J6" s="76" t="s">
        <v>84</v>
      </c>
      <c r="K6" s="76" t="s">
        <v>85</v>
      </c>
    </row>
    <row r="7" s="72" customFormat="1" ht="30.75" customHeight="1" spans="1:11">
      <c r="A7" s="112">
        <v>201</v>
      </c>
      <c r="B7" s="113" t="s">
        <v>48</v>
      </c>
      <c r="C7" s="114">
        <f t="shared" ref="C7:C17" si="0">D7+E7</f>
        <v>648.97</v>
      </c>
      <c r="D7" s="114">
        <f t="shared" ref="D7:H7" si="1">D8+D11</f>
        <v>596.47</v>
      </c>
      <c r="E7" s="114">
        <f t="shared" si="1"/>
        <v>52.5</v>
      </c>
      <c r="F7" s="114">
        <f t="shared" ref="F7:F17" si="2">G7+H7</f>
        <v>780.51</v>
      </c>
      <c r="G7" s="114">
        <f t="shared" si="1"/>
        <v>655.42</v>
      </c>
      <c r="H7" s="114">
        <f t="shared" si="1"/>
        <v>125.09</v>
      </c>
      <c r="I7" s="114">
        <f t="shared" ref="I7:I10" si="3">F7/C7*100-100</f>
        <v>20.2690417122517</v>
      </c>
      <c r="J7" s="114">
        <f t="shared" ref="J7:J10" si="4">G7/D7*100-100</f>
        <v>9.88314584136671</v>
      </c>
      <c r="K7" s="114">
        <f t="shared" ref="K7:K9" si="5">H7/E7*100-100</f>
        <v>138.266666666667</v>
      </c>
    </row>
    <row r="8" s="72" customFormat="1" ht="30.75" customHeight="1" spans="1:11">
      <c r="A8" s="112">
        <v>20103</v>
      </c>
      <c r="B8" s="113" t="s">
        <v>97</v>
      </c>
      <c r="C8" s="114">
        <f t="shared" si="0"/>
        <v>648.97</v>
      </c>
      <c r="D8" s="114">
        <f t="shared" ref="D8:H8" si="6">D9+D10</f>
        <v>596.47</v>
      </c>
      <c r="E8" s="114">
        <f t="shared" si="6"/>
        <v>52.5</v>
      </c>
      <c r="F8" s="114">
        <f t="shared" si="2"/>
        <v>780.51</v>
      </c>
      <c r="G8" s="114">
        <f t="shared" si="6"/>
        <v>655.42</v>
      </c>
      <c r="H8" s="114">
        <f t="shared" si="6"/>
        <v>125.09</v>
      </c>
      <c r="I8" s="114">
        <f t="shared" si="3"/>
        <v>20.2690417122517</v>
      </c>
      <c r="J8" s="114">
        <f t="shared" si="4"/>
        <v>9.88314584136671</v>
      </c>
      <c r="K8" s="114">
        <f t="shared" si="5"/>
        <v>138.266666666667</v>
      </c>
    </row>
    <row r="9" s="72" customFormat="1" ht="30.75" customHeight="1" spans="1:11">
      <c r="A9" s="112">
        <v>2010301</v>
      </c>
      <c r="B9" s="113" t="s">
        <v>98</v>
      </c>
      <c r="C9" s="114">
        <f t="shared" si="0"/>
        <v>309.74</v>
      </c>
      <c r="D9" s="114">
        <v>257.24</v>
      </c>
      <c r="E9" s="114">
        <v>52.5</v>
      </c>
      <c r="F9" s="114">
        <f t="shared" si="2"/>
        <v>389.12</v>
      </c>
      <c r="G9" s="114">
        <v>288.62</v>
      </c>
      <c r="H9" s="114">
        <v>100.5</v>
      </c>
      <c r="I9" s="114">
        <f t="shared" si="3"/>
        <v>25.6279460192419</v>
      </c>
      <c r="J9" s="114">
        <f t="shared" si="4"/>
        <v>12.198724926139</v>
      </c>
      <c r="K9" s="114">
        <f t="shared" si="5"/>
        <v>91.4285714285714</v>
      </c>
    </row>
    <row r="10" s="72" customFormat="1" ht="30.75" customHeight="1" spans="1:11">
      <c r="A10" s="112">
        <v>2010350</v>
      </c>
      <c r="B10" s="113" t="s">
        <v>99</v>
      </c>
      <c r="C10" s="114">
        <f t="shared" si="0"/>
        <v>339.23</v>
      </c>
      <c r="D10" s="114">
        <v>339.23</v>
      </c>
      <c r="E10" s="114"/>
      <c r="F10" s="114">
        <f t="shared" si="2"/>
        <v>391.39</v>
      </c>
      <c r="G10" s="114">
        <v>366.8</v>
      </c>
      <c r="H10" s="114">
        <v>24.59</v>
      </c>
      <c r="I10" s="114">
        <f t="shared" si="3"/>
        <v>15.3759985850308</v>
      </c>
      <c r="J10" s="114">
        <f t="shared" si="4"/>
        <v>8.12722931344516</v>
      </c>
      <c r="K10" s="114"/>
    </row>
    <row r="11" s="72" customFormat="1" ht="30.75" customHeight="1" spans="1:11">
      <c r="A11" s="112">
        <v>20132</v>
      </c>
      <c r="B11" s="113" t="s">
        <v>100</v>
      </c>
      <c r="C11" s="114">
        <f t="shared" si="0"/>
        <v>0</v>
      </c>
      <c r="D11" s="114"/>
      <c r="E11" s="114"/>
      <c r="F11" s="114">
        <f t="shared" si="2"/>
        <v>0</v>
      </c>
      <c r="G11" s="114"/>
      <c r="H11" s="114"/>
      <c r="I11" s="114"/>
      <c r="J11" s="114"/>
      <c r="K11" s="114"/>
    </row>
    <row r="12" customFormat="1" ht="30.75" customHeight="1" spans="1:11">
      <c r="A12" s="112">
        <v>2013202</v>
      </c>
      <c r="B12" s="113" t="s">
        <v>101</v>
      </c>
      <c r="C12" s="114">
        <f t="shared" si="0"/>
        <v>0</v>
      </c>
      <c r="D12" s="114"/>
      <c r="E12" s="114"/>
      <c r="F12" s="114">
        <f t="shared" si="2"/>
        <v>0</v>
      </c>
      <c r="G12" s="114"/>
      <c r="H12" s="114"/>
      <c r="I12" s="114"/>
      <c r="J12" s="114"/>
      <c r="K12" s="114"/>
    </row>
    <row r="13" ht="30.75" customHeight="1" spans="1:11">
      <c r="A13" s="112">
        <v>203</v>
      </c>
      <c r="B13" s="113" t="s">
        <v>102</v>
      </c>
      <c r="C13" s="114">
        <f t="shared" si="0"/>
        <v>0</v>
      </c>
      <c r="D13" s="114"/>
      <c r="E13" s="114"/>
      <c r="F13" s="114">
        <f t="shared" si="2"/>
        <v>0</v>
      </c>
      <c r="G13" s="114"/>
      <c r="H13" s="114"/>
      <c r="I13" s="114"/>
      <c r="J13" s="114"/>
      <c r="K13" s="114"/>
    </row>
    <row r="14" ht="30.75" customHeight="1" spans="1:11">
      <c r="A14" s="112">
        <v>20399</v>
      </c>
      <c r="B14" s="113" t="s">
        <v>103</v>
      </c>
      <c r="C14" s="114">
        <f t="shared" si="0"/>
        <v>0</v>
      </c>
      <c r="D14" s="114"/>
      <c r="E14" s="114"/>
      <c r="F14" s="114">
        <f t="shared" si="2"/>
        <v>0</v>
      </c>
      <c r="G14" s="114"/>
      <c r="H14" s="114"/>
      <c r="I14" s="114"/>
      <c r="J14" s="114"/>
      <c r="K14" s="114"/>
    </row>
    <row r="15" ht="30.75" customHeight="1" spans="1:11">
      <c r="A15" s="112">
        <v>2039901</v>
      </c>
      <c r="B15" s="113" t="s">
        <v>103</v>
      </c>
      <c r="C15" s="114">
        <f t="shared" si="0"/>
        <v>0</v>
      </c>
      <c r="D15" s="114"/>
      <c r="E15" s="114"/>
      <c r="F15" s="114">
        <f t="shared" si="2"/>
        <v>0</v>
      </c>
      <c r="G15" s="114"/>
      <c r="H15" s="114"/>
      <c r="I15" s="114"/>
      <c r="J15" s="114"/>
      <c r="K15" s="114"/>
    </row>
    <row r="16" ht="30.75" customHeight="1" spans="1:11">
      <c r="A16" s="112">
        <v>208</v>
      </c>
      <c r="B16" s="113" t="s">
        <v>53</v>
      </c>
      <c r="C16" s="114">
        <f t="shared" si="0"/>
        <v>118.22</v>
      </c>
      <c r="D16" s="114">
        <f t="shared" ref="D16:H16" si="7">D17+D22</f>
        <v>118.22</v>
      </c>
      <c r="E16" s="114">
        <f t="shared" si="7"/>
        <v>0</v>
      </c>
      <c r="F16" s="114">
        <f t="shared" si="2"/>
        <v>92.18</v>
      </c>
      <c r="G16" s="114">
        <f t="shared" si="7"/>
        <v>92.18</v>
      </c>
      <c r="H16" s="114">
        <f t="shared" si="7"/>
        <v>0</v>
      </c>
      <c r="I16" s="114">
        <f t="shared" ref="I16:I18" si="8">F16/C16*100-100</f>
        <v>-22.0267298257486</v>
      </c>
      <c r="J16" s="114">
        <f t="shared" ref="J16:J18" si="9">G16/D16*100-100</f>
        <v>-22.0267298257486</v>
      </c>
      <c r="K16" s="114"/>
    </row>
    <row r="17" ht="30.75" customHeight="1" spans="1:11">
      <c r="A17" s="112">
        <v>20805</v>
      </c>
      <c r="B17" s="115" t="s">
        <v>104</v>
      </c>
      <c r="C17" s="114">
        <f t="shared" si="0"/>
        <v>89.7</v>
      </c>
      <c r="D17" s="114">
        <f t="shared" ref="D17:H17" si="10">SUM(D18:D21)</f>
        <v>89.7</v>
      </c>
      <c r="E17" s="114">
        <f t="shared" si="10"/>
        <v>0</v>
      </c>
      <c r="F17" s="114">
        <f t="shared" si="2"/>
        <v>88.22</v>
      </c>
      <c r="G17" s="114">
        <f t="shared" si="10"/>
        <v>88.22</v>
      </c>
      <c r="H17" s="114">
        <f t="shared" si="10"/>
        <v>0</v>
      </c>
      <c r="I17" s="114">
        <f t="shared" si="8"/>
        <v>-1.64994425863992</v>
      </c>
      <c r="J17" s="114">
        <f t="shared" si="9"/>
        <v>-1.64994425863992</v>
      </c>
      <c r="K17" s="114"/>
    </row>
    <row r="18" ht="30.75" customHeight="1" spans="1:11">
      <c r="A18" s="112">
        <v>2080501</v>
      </c>
      <c r="B18" s="115" t="s">
        <v>105</v>
      </c>
      <c r="C18" s="114">
        <f>D18</f>
        <v>20.95</v>
      </c>
      <c r="D18" s="114">
        <v>20.95</v>
      </c>
      <c r="E18" s="114"/>
      <c r="F18" s="114">
        <f>G18</f>
        <v>16.58</v>
      </c>
      <c r="G18" s="114">
        <v>16.58</v>
      </c>
      <c r="H18" s="114"/>
      <c r="I18" s="114">
        <f t="shared" si="8"/>
        <v>-20.8591885441528</v>
      </c>
      <c r="J18" s="114">
        <f t="shared" si="9"/>
        <v>-20.8591885441528</v>
      </c>
      <c r="K18" s="114"/>
    </row>
    <row r="19" ht="30.75" customHeight="1" spans="1:11">
      <c r="A19" s="112">
        <v>2080502</v>
      </c>
      <c r="B19" s="115" t="s">
        <v>106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ht="30.75" customHeight="1" spans="1:11">
      <c r="A20" s="112">
        <v>2080505</v>
      </c>
      <c r="B20" s="116" t="s">
        <v>107</v>
      </c>
      <c r="C20" s="114">
        <f t="shared" ref="C20:C47" si="11">D20+E20</f>
        <v>68.75</v>
      </c>
      <c r="D20" s="114">
        <v>68.75</v>
      </c>
      <c r="E20" s="114"/>
      <c r="F20" s="114">
        <f t="shared" ref="F20:F47" si="12">G20+H20</f>
        <v>71.64</v>
      </c>
      <c r="G20" s="114">
        <v>71.64</v>
      </c>
      <c r="H20" s="114"/>
      <c r="I20" s="114">
        <f t="shared" ref="I20:I23" si="13">F20/C20*100-100</f>
        <v>4.20363636363636</v>
      </c>
      <c r="J20" s="114">
        <f t="shared" ref="J20:J23" si="14">G20/D20*100-100</f>
        <v>4.20363636363636</v>
      </c>
      <c r="K20" s="114"/>
    </row>
    <row r="21" ht="30.75" customHeight="1" spans="1:11">
      <c r="A21" s="112">
        <v>2080506</v>
      </c>
      <c r="B21" s="116" t="s">
        <v>108</v>
      </c>
      <c r="C21" s="114">
        <f t="shared" si="11"/>
        <v>0</v>
      </c>
      <c r="D21" s="114">
        <v>0</v>
      </c>
      <c r="E21" s="114"/>
      <c r="F21" s="114">
        <f t="shared" si="12"/>
        <v>0</v>
      </c>
      <c r="G21" s="114">
        <v>0</v>
      </c>
      <c r="H21" s="114"/>
      <c r="I21" s="114"/>
      <c r="J21" s="114"/>
      <c r="K21" s="114"/>
    </row>
    <row r="22" ht="30.75" customHeight="1" spans="1:11">
      <c r="A22" s="112">
        <v>20811</v>
      </c>
      <c r="B22" s="113" t="s">
        <v>109</v>
      </c>
      <c r="C22" s="114">
        <f t="shared" si="11"/>
        <v>28.52</v>
      </c>
      <c r="D22" s="114">
        <f>D23+D24</f>
        <v>28.52</v>
      </c>
      <c r="E22" s="114"/>
      <c r="F22" s="114">
        <f t="shared" si="12"/>
        <v>3.96</v>
      </c>
      <c r="G22" s="114">
        <f>G23+G24</f>
        <v>3.96</v>
      </c>
      <c r="H22" s="114"/>
      <c r="I22" s="114">
        <f t="shared" si="13"/>
        <v>-86.1150070126227</v>
      </c>
      <c r="J22" s="114">
        <f t="shared" si="14"/>
        <v>-86.1150070126227</v>
      </c>
      <c r="K22" s="114"/>
    </row>
    <row r="23" ht="30.75" customHeight="1" spans="1:11">
      <c r="A23" s="112">
        <v>2081107</v>
      </c>
      <c r="B23" s="113" t="s">
        <v>110</v>
      </c>
      <c r="C23" s="114">
        <f t="shared" si="11"/>
        <v>28.52</v>
      </c>
      <c r="D23" s="114">
        <v>28.52</v>
      </c>
      <c r="E23" s="114"/>
      <c r="F23" s="114">
        <f t="shared" si="12"/>
        <v>3.96</v>
      </c>
      <c r="G23" s="114">
        <v>3.96</v>
      </c>
      <c r="H23" s="114"/>
      <c r="I23" s="114">
        <f t="shared" si="13"/>
        <v>-86.1150070126227</v>
      </c>
      <c r="J23" s="114">
        <f t="shared" si="14"/>
        <v>-86.1150070126227</v>
      </c>
      <c r="K23" s="114"/>
    </row>
    <row r="24" ht="30.75" customHeight="1" spans="1:11">
      <c r="A24" s="112">
        <v>2081199</v>
      </c>
      <c r="B24" s="113" t="s">
        <v>111</v>
      </c>
      <c r="C24" s="114">
        <f t="shared" si="11"/>
        <v>0</v>
      </c>
      <c r="D24" s="114"/>
      <c r="E24" s="114"/>
      <c r="F24" s="114">
        <f t="shared" si="12"/>
        <v>0</v>
      </c>
      <c r="G24" s="114"/>
      <c r="H24" s="114"/>
      <c r="I24" s="114"/>
      <c r="J24" s="114"/>
      <c r="K24" s="114"/>
    </row>
    <row r="25" ht="30.75" customHeight="1" spans="1:11">
      <c r="A25" s="112">
        <v>210</v>
      </c>
      <c r="B25" s="113" t="s">
        <v>112</v>
      </c>
      <c r="C25" s="114">
        <f t="shared" si="11"/>
        <v>49.34</v>
      </c>
      <c r="D25" s="114">
        <f t="shared" ref="D25:H25" si="15">D26+D28</f>
        <v>45.33</v>
      </c>
      <c r="E25" s="114">
        <f t="shared" si="15"/>
        <v>4.01</v>
      </c>
      <c r="F25" s="114">
        <f t="shared" si="12"/>
        <v>37.8</v>
      </c>
      <c r="G25" s="114">
        <f t="shared" si="15"/>
        <v>33.78</v>
      </c>
      <c r="H25" s="114">
        <f t="shared" si="15"/>
        <v>4.02</v>
      </c>
      <c r="I25" s="114">
        <f t="shared" ref="I25:I42" si="16">F25/C25*100-100</f>
        <v>-23.3887312525334</v>
      </c>
      <c r="J25" s="114">
        <f t="shared" ref="J25:J31" si="17">G25/D25*100-100</f>
        <v>-25.4798146922568</v>
      </c>
      <c r="K25" s="114">
        <f t="shared" ref="K25:K27" si="18">H25/E25*100-100</f>
        <v>0.249376558603487</v>
      </c>
    </row>
    <row r="26" ht="30.75" customHeight="1" spans="1:11">
      <c r="A26" s="112">
        <v>21007</v>
      </c>
      <c r="B26" s="113" t="s">
        <v>113</v>
      </c>
      <c r="C26" s="114">
        <f t="shared" si="11"/>
        <v>17.22</v>
      </c>
      <c r="D26" s="114">
        <f t="shared" ref="D26:H26" si="19">D27</f>
        <v>13.21</v>
      </c>
      <c r="E26" s="114">
        <f t="shared" si="19"/>
        <v>4.01</v>
      </c>
      <c r="F26" s="114">
        <f t="shared" si="12"/>
        <v>4.02</v>
      </c>
      <c r="G26" s="114">
        <f t="shared" si="19"/>
        <v>0</v>
      </c>
      <c r="H26" s="114">
        <f t="shared" si="19"/>
        <v>4.02</v>
      </c>
      <c r="I26" s="114">
        <f t="shared" si="16"/>
        <v>-76.6550522648084</v>
      </c>
      <c r="J26" s="114">
        <f t="shared" si="17"/>
        <v>-100</v>
      </c>
      <c r="K26" s="114">
        <f t="shared" si="18"/>
        <v>0.249376558603487</v>
      </c>
    </row>
    <row r="27" ht="30.75" customHeight="1" spans="1:11">
      <c r="A27" s="112">
        <v>2100799</v>
      </c>
      <c r="B27" s="113" t="s">
        <v>114</v>
      </c>
      <c r="C27" s="114">
        <f t="shared" si="11"/>
        <v>17.22</v>
      </c>
      <c r="D27" s="114">
        <v>13.21</v>
      </c>
      <c r="E27" s="114">
        <v>4.01</v>
      </c>
      <c r="F27" s="114">
        <f t="shared" si="12"/>
        <v>4.02</v>
      </c>
      <c r="G27" s="114"/>
      <c r="H27" s="114">
        <v>4.02</v>
      </c>
      <c r="I27" s="114">
        <f t="shared" si="16"/>
        <v>-76.6550522648084</v>
      </c>
      <c r="J27" s="114">
        <f t="shared" si="17"/>
        <v>-100</v>
      </c>
      <c r="K27" s="114">
        <f t="shared" si="18"/>
        <v>0.249376558603487</v>
      </c>
    </row>
    <row r="28" ht="30.75" customHeight="1" spans="1:11">
      <c r="A28" s="112">
        <v>21011</v>
      </c>
      <c r="B28" s="113" t="s">
        <v>115</v>
      </c>
      <c r="C28" s="114">
        <f t="shared" si="11"/>
        <v>32.12</v>
      </c>
      <c r="D28" s="114">
        <f t="shared" ref="D28:H28" si="20">D29+D30+D31</f>
        <v>32.12</v>
      </c>
      <c r="E28" s="114">
        <f t="shared" si="20"/>
        <v>0</v>
      </c>
      <c r="F28" s="114">
        <f t="shared" si="12"/>
        <v>33.78</v>
      </c>
      <c r="G28" s="114">
        <f t="shared" si="20"/>
        <v>33.78</v>
      </c>
      <c r="H28" s="114">
        <f t="shared" si="20"/>
        <v>0</v>
      </c>
      <c r="I28" s="114">
        <f t="shared" si="16"/>
        <v>5.16811955168122</v>
      </c>
      <c r="J28" s="114">
        <f t="shared" si="17"/>
        <v>5.16811955168122</v>
      </c>
      <c r="K28" s="114"/>
    </row>
    <row r="29" ht="30.75" customHeight="1" spans="1:11">
      <c r="A29" s="112">
        <v>2101101</v>
      </c>
      <c r="B29" s="113" t="s">
        <v>116</v>
      </c>
      <c r="C29" s="114">
        <f t="shared" si="11"/>
        <v>9.07</v>
      </c>
      <c r="D29" s="114">
        <v>9.07</v>
      </c>
      <c r="E29" s="114"/>
      <c r="F29" s="114">
        <f t="shared" si="12"/>
        <v>14.06</v>
      </c>
      <c r="G29" s="114">
        <v>14.06</v>
      </c>
      <c r="H29" s="114"/>
      <c r="I29" s="114">
        <f t="shared" si="16"/>
        <v>55.0165380374862</v>
      </c>
      <c r="J29" s="114">
        <f t="shared" si="17"/>
        <v>55.0165380374862</v>
      </c>
      <c r="K29" s="114"/>
    </row>
    <row r="30" ht="30.75" customHeight="1" spans="1:11">
      <c r="A30" s="112">
        <v>2101102</v>
      </c>
      <c r="B30" s="113" t="s">
        <v>117</v>
      </c>
      <c r="C30" s="114">
        <f t="shared" si="11"/>
        <v>18.86</v>
      </c>
      <c r="D30" s="114">
        <v>18.86</v>
      </c>
      <c r="E30" s="114"/>
      <c r="F30" s="114">
        <f t="shared" si="12"/>
        <v>19.72</v>
      </c>
      <c r="G30" s="114">
        <v>19.72</v>
      </c>
      <c r="H30" s="114"/>
      <c r="I30" s="114">
        <f t="shared" si="16"/>
        <v>4.55991516436902</v>
      </c>
      <c r="J30" s="114">
        <f t="shared" si="17"/>
        <v>4.55991516436902</v>
      </c>
      <c r="K30" s="114"/>
    </row>
    <row r="31" ht="30.75" customHeight="1" spans="1:11">
      <c r="A31" s="112">
        <v>2101103</v>
      </c>
      <c r="B31" s="113" t="s">
        <v>118</v>
      </c>
      <c r="C31" s="114">
        <f t="shared" si="11"/>
        <v>4.19</v>
      </c>
      <c r="D31" s="114">
        <v>4.19</v>
      </c>
      <c r="E31" s="114"/>
      <c r="F31" s="114">
        <f t="shared" si="12"/>
        <v>0</v>
      </c>
      <c r="G31" s="114"/>
      <c r="H31" s="114"/>
      <c r="I31" s="114">
        <f t="shared" si="16"/>
        <v>-100</v>
      </c>
      <c r="J31" s="114">
        <f t="shared" si="17"/>
        <v>-100</v>
      </c>
      <c r="K31" s="114"/>
    </row>
    <row r="32" ht="30.75" customHeight="1" spans="1:11">
      <c r="A32" s="112">
        <v>211</v>
      </c>
      <c r="B32" s="113" t="s">
        <v>67</v>
      </c>
      <c r="C32" s="114">
        <f t="shared" si="11"/>
        <v>81.31</v>
      </c>
      <c r="D32" s="114"/>
      <c r="E32" s="114">
        <f t="shared" ref="E32:E36" si="21">E33</f>
        <v>81.31</v>
      </c>
      <c r="F32" s="114">
        <f t="shared" si="12"/>
        <v>97.78</v>
      </c>
      <c r="G32" s="114"/>
      <c r="H32" s="114">
        <f t="shared" ref="H32:H36" si="22">H33</f>
        <v>97.78</v>
      </c>
      <c r="I32" s="114">
        <f t="shared" si="16"/>
        <v>20.2558110933464</v>
      </c>
      <c r="J32" s="114"/>
      <c r="K32" s="114">
        <f t="shared" ref="K32:K42" si="23">H32/E32*100-100</f>
        <v>20.2558110933464</v>
      </c>
    </row>
    <row r="33" ht="30.75" customHeight="1" spans="1:11">
      <c r="A33" s="112">
        <v>21103</v>
      </c>
      <c r="B33" s="113" t="s">
        <v>119</v>
      </c>
      <c r="C33" s="114">
        <f t="shared" si="11"/>
        <v>81.31</v>
      </c>
      <c r="D33" s="114"/>
      <c r="E33" s="114">
        <f t="shared" si="21"/>
        <v>81.31</v>
      </c>
      <c r="F33" s="114">
        <f t="shared" si="12"/>
        <v>97.78</v>
      </c>
      <c r="G33" s="114"/>
      <c r="H33" s="114">
        <f t="shared" si="22"/>
        <v>97.78</v>
      </c>
      <c r="I33" s="114">
        <f t="shared" si="16"/>
        <v>20.2558110933464</v>
      </c>
      <c r="J33" s="114"/>
      <c r="K33" s="114">
        <f t="shared" si="23"/>
        <v>20.2558110933464</v>
      </c>
    </row>
    <row r="34" ht="30.75" customHeight="1" spans="1:11">
      <c r="A34" s="112">
        <v>2110301</v>
      </c>
      <c r="B34" s="113" t="s">
        <v>120</v>
      </c>
      <c r="C34" s="114">
        <f t="shared" si="11"/>
        <v>81.31</v>
      </c>
      <c r="D34" s="114"/>
      <c r="E34" s="114">
        <v>81.31</v>
      </c>
      <c r="F34" s="114">
        <f t="shared" si="12"/>
        <v>97.78</v>
      </c>
      <c r="G34" s="114"/>
      <c r="H34" s="114">
        <v>97.78</v>
      </c>
      <c r="I34" s="114">
        <f t="shared" si="16"/>
        <v>20.2558110933464</v>
      </c>
      <c r="J34" s="114"/>
      <c r="K34" s="114">
        <f t="shared" si="23"/>
        <v>20.2558110933464</v>
      </c>
    </row>
    <row r="35" ht="30.75" customHeight="1" spans="1:11">
      <c r="A35" s="112">
        <v>212</v>
      </c>
      <c r="B35" s="113" t="s">
        <v>71</v>
      </c>
      <c r="C35" s="114">
        <f t="shared" si="11"/>
        <v>186.93</v>
      </c>
      <c r="D35" s="114">
        <f t="shared" ref="D35:H35" si="24">D36+D38</f>
        <v>9.96</v>
      </c>
      <c r="E35" s="114">
        <f t="shared" si="24"/>
        <v>176.97</v>
      </c>
      <c r="F35" s="114">
        <f t="shared" si="12"/>
        <v>201.64</v>
      </c>
      <c r="G35" s="114">
        <f t="shared" si="24"/>
        <v>10.11</v>
      </c>
      <c r="H35" s="114">
        <f t="shared" si="24"/>
        <v>191.53</v>
      </c>
      <c r="I35" s="114">
        <f t="shared" si="16"/>
        <v>7.86925587118172</v>
      </c>
      <c r="J35" s="114">
        <f t="shared" ref="J35:J42" si="25">G35/D35*100-100</f>
        <v>1.50602409638554</v>
      </c>
      <c r="K35" s="114">
        <f t="shared" si="23"/>
        <v>8.22738317228908</v>
      </c>
    </row>
    <row r="36" ht="30.75" customHeight="1" spans="1:11">
      <c r="A36" s="112">
        <v>21201</v>
      </c>
      <c r="B36" s="113" t="s">
        <v>121</v>
      </c>
      <c r="C36" s="114">
        <f t="shared" si="11"/>
        <v>5.15</v>
      </c>
      <c r="D36" s="114">
        <f>D37</f>
        <v>0</v>
      </c>
      <c r="E36" s="114">
        <f t="shared" si="21"/>
        <v>5.15</v>
      </c>
      <c r="F36" s="114">
        <f t="shared" si="12"/>
        <v>10</v>
      </c>
      <c r="G36" s="114">
        <f>G37</f>
        <v>0</v>
      </c>
      <c r="H36" s="114">
        <f t="shared" si="22"/>
        <v>10</v>
      </c>
      <c r="I36" s="114">
        <f t="shared" si="16"/>
        <v>94.1747572815534</v>
      </c>
      <c r="J36" s="114"/>
      <c r="K36" s="114">
        <f t="shared" si="23"/>
        <v>94.1747572815534</v>
      </c>
    </row>
    <row r="37" ht="30.75" customHeight="1" spans="1:11">
      <c r="A37" s="112">
        <v>2120199</v>
      </c>
      <c r="B37" s="113" t="s">
        <v>122</v>
      </c>
      <c r="C37" s="114">
        <f t="shared" si="11"/>
        <v>5.15</v>
      </c>
      <c r="D37" s="114"/>
      <c r="E37" s="114">
        <v>5.15</v>
      </c>
      <c r="F37" s="114">
        <f t="shared" si="12"/>
        <v>10</v>
      </c>
      <c r="G37" s="114"/>
      <c r="H37" s="114">
        <v>10</v>
      </c>
      <c r="I37" s="114">
        <f t="shared" si="16"/>
        <v>94.1747572815534</v>
      </c>
      <c r="J37" s="114"/>
      <c r="K37" s="114">
        <f t="shared" si="23"/>
        <v>94.1747572815534</v>
      </c>
    </row>
    <row r="38" ht="30.75" customHeight="1" spans="1:11">
      <c r="A38" s="112">
        <v>21203</v>
      </c>
      <c r="B38" s="113" t="s">
        <v>123</v>
      </c>
      <c r="C38" s="114">
        <f t="shared" si="11"/>
        <v>181.78</v>
      </c>
      <c r="D38" s="114">
        <f t="shared" ref="D38:H38" si="26">D39</f>
        <v>9.96</v>
      </c>
      <c r="E38" s="114">
        <f t="shared" si="26"/>
        <v>171.82</v>
      </c>
      <c r="F38" s="114">
        <f t="shared" si="12"/>
        <v>191.64</v>
      </c>
      <c r="G38" s="114">
        <f t="shared" si="26"/>
        <v>10.11</v>
      </c>
      <c r="H38" s="114">
        <f t="shared" si="26"/>
        <v>181.53</v>
      </c>
      <c r="I38" s="114">
        <f t="shared" si="16"/>
        <v>5.42413906920451</v>
      </c>
      <c r="J38" s="114">
        <f t="shared" si="25"/>
        <v>1.50602409638554</v>
      </c>
      <c r="K38" s="114">
        <f t="shared" si="23"/>
        <v>5.65126294959842</v>
      </c>
    </row>
    <row r="39" ht="30.75" customHeight="1" spans="1:11">
      <c r="A39" s="112">
        <v>2120399</v>
      </c>
      <c r="B39" s="113" t="s">
        <v>124</v>
      </c>
      <c r="C39" s="114">
        <f t="shared" si="11"/>
        <v>181.78</v>
      </c>
      <c r="D39" s="114">
        <v>9.96</v>
      </c>
      <c r="E39" s="114">
        <v>171.82</v>
      </c>
      <c r="F39" s="114">
        <f t="shared" si="12"/>
        <v>191.64</v>
      </c>
      <c r="G39" s="114">
        <v>10.11</v>
      </c>
      <c r="H39" s="114">
        <v>181.53</v>
      </c>
      <c r="I39" s="114">
        <f t="shared" si="16"/>
        <v>5.42413906920451</v>
      </c>
      <c r="J39" s="114">
        <f t="shared" si="25"/>
        <v>1.50602409638554</v>
      </c>
      <c r="K39" s="114">
        <f t="shared" si="23"/>
        <v>5.65126294959842</v>
      </c>
    </row>
    <row r="40" ht="30.75" customHeight="1" spans="1:11">
      <c r="A40" s="112">
        <v>213</v>
      </c>
      <c r="B40" s="113" t="s">
        <v>79</v>
      </c>
      <c r="C40" s="114">
        <f t="shared" si="11"/>
        <v>111.41</v>
      </c>
      <c r="D40" s="114">
        <f t="shared" ref="D40:H40" si="27">D41</f>
        <v>37.7</v>
      </c>
      <c r="E40" s="114">
        <f t="shared" si="27"/>
        <v>73.71</v>
      </c>
      <c r="F40" s="114">
        <f t="shared" si="12"/>
        <v>112.24</v>
      </c>
      <c r="G40" s="114">
        <f t="shared" si="27"/>
        <v>0</v>
      </c>
      <c r="H40" s="114">
        <f t="shared" si="27"/>
        <v>112.24</v>
      </c>
      <c r="I40" s="114">
        <f t="shared" si="16"/>
        <v>0.744995960865282</v>
      </c>
      <c r="J40" s="114">
        <f t="shared" si="25"/>
        <v>-100</v>
      </c>
      <c r="K40" s="114">
        <f t="shared" si="23"/>
        <v>52.2724189390856</v>
      </c>
    </row>
    <row r="41" ht="30.75" customHeight="1" spans="1:11">
      <c r="A41" s="112">
        <v>21307</v>
      </c>
      <c r="B41" s="113" t="s">
        <v>125</v>
      </c>
      <c r="C41" s="114">
        <f t="shared" si="11"/>
        <v>111.41</v>
      </c>
      <c r="D41" s="114">
        <f t="shared" ref="D41:H41" si="28">D42+D43</f>
        <v>37.7</v>
      </c>
      <c r="E41" s="114">
        <f t="shared" si="28"/>
        <v>73.71</v>
      </c>
      <c r="F41" s="114">
        <f t="shared" si="12"/>
        <v>112.24</v>
      </c>
      <c r="G41" s="114">
        <f t="shared" si="28"/>
        <v>0</v>
      </c>
      <c r="H41" s="114">
        <f t="shared" si="28"/>
        <v>112.24</v>
      </c>
      <c r="I41" s="114">
        <f t="shared" si="16"/>
        <v>0.744995960865282</v>
      </c>
      <c r="J41" s="114">
        <f t="shared" si="25"/>
        <v>-100</v>
      </c>
      <c r="K41" s="114">
        <f t="shared" si="23"/>
        <v>52.2724189390856</v>
      </c>
    </row>
    <row r="42" ht="30.75" customHeight="1" spans="1:11">
      <c r="A42" s="112">
        <v>2130705</v>
      </c>
      <c r="B42" s="117" t="s">
        <v>126</v>
      </c>
      <c r="C42" s="114">
        <f t="shared" si="11"/>
        <v>111.41</v>
      </c>
      <c r="D42" s="114">
        <v>37.7</v>
      </c>
      <c r="E42" s="114">
        <v>73.71</v>
      </c>
      <c r="F42" s="114">
        <f t="shared" si="12"/>
        <v>112.24</v>
      </c>
      <c r="G42" s="114"/>
      <c r="H42" s="114">
        <v>112.24</v>
      </c>
      <c r="I42" s="114">
        <f t="shared" si="16"/>
        <v>0.744995960865282</v>
      </c>
      <c r="J42" s="114">
        <f t="shared" si="25"/>
        <v>-100</v>
      </c>
      <c r="K42" s="114">
        <f t="shared" si="23"/>
        <v>52.2724189390856</v>
      </c>
    </row>
    <row r="43" ht="30.75" customHeight="1" spans="1:11">
      <c r="A43" s="118">
        <v>2130799</v>
      </c>
      <c r="B43" s="119" t="s">
        <v>127</v>
      </c>
      <c r="C43" s="114">
        <f t="shared" si="11"/>
        <v>0</v>
      </c>
      <c r="D43" s="114"/>
      <c r="E43" s="114"/>
      <c r="F43" s="114">
        <f t="shared" si="12"/>
        <v>0</v>
      </c>
      <c r="G43" s="114"/>
      <c r="H43" s="114"/>
      <c r="I43" s="114"/>
      <c r="J43" s="114"/>
      <c r="K43" s="114"/>
    </row>
    <row r="44" ht="30.75" customHeight="1" spans="1:11">
      <c r="A44" s="112">
        <v>221</v>
      </c>
      <c r="B44" s="120" t="s">
        <v>128</v>
      </c>
      <c r="C44" s="114">
        <f t="shared" si="11"/>
        <v>51.56</v>
      </c>
      <c r="D44" s="114">
        <f t="shared" ref="D44:H44" si="29">D45</f>
        <v>51.56</v>
      </c>
      <c r="E44" s="114">
        <f t="shared" si="29"/>
        <v>0</v>
      </c>
      <c r="F44" s="114">
        <f t="shared" si="12"/>
        <v>0</v>
      </c>
      <c r="G44" s="114">
        <f t="shared" si="29"/>
        <v>0</v>
      </c>
      <c r="H44" s="114">
        <f t="shared" si="29"/>
        <v>0</v>
      </c>
      <c r="I44" s="114">
        <f t="shared" ref="I44:I47" si="30">F44/C44*100-100</f>
        <v>-100</v>
      </c>
      <c r="J44" s="114">
        <f t="shared" ref="J44:J47" si="31">G44/D44*100-100</f>
        <v>-100</v>
      </c>
      <c r="K44" s="114"/>
    </row>
    <row r="45" ht="30.75" customHeight="1" spans="1:11">
      <c r="A45" s="112">
        <v>22102</v>
      </c>
      <c r="B45" s="120" t="s">
        <v>129</v>
      </c>
      <c r="C45" s="114">
        <f t="shared" si="11"/>
        <v>51.56</v>
      </c>
      <c r="D45" s="114">
        <f t="shared" ref="D45:H45" si="32">D46</f>
        <v>51.56</v>
      </c>
      <c r="E45" s="114">
        <f t="shared" si="32"/>
        <v>0</v>
      </c>
      <c r="F45" s="114">
        <f t="shared" si="12"/>
        <v>0</v>
      </c>
      <c r="G45" s="114">
        <f t="shared" si="32"/>
        <v>0</v>
      </c>
      <c r="H45" s="114">
        <f t="shared" si="32"/>
        <v>0</v>
      </c>
      <c r="I45" s="114">
        <f t="shared" si="30"/>
        <v>-100</v>
      </c>
      <c r="J45" s="114">
        <f t="shared" si="31"/>
        <v>-100</v>
      </c>
      <c r="K45" s="114"/>
    </row>
    <row r="46" ht="30.75" customHeight="1" spans="1:11">
      <c r="A46" s="112">
        <v>2210201</v>
      </c>
      <c r="B46" s="120" t="s">
        <v>130</v>
      </c>
      <c r="C46" s="114">
        <f t="shared" si="11"/>
        <v>51.56</v>
      </c>
      <c r="D46" s="114">
        <v>51.56</v>
      </c>
      <c r="E46" s="114"/>
      <c r="F46" s="114">
        <f t="shared" si="12"/>
        <v>0</v>
      </c>
      <c r="G46" s="114"/>
      <c r="H46" s="114"/>
      <c r="I46" s="114">
        <f t="shared" si="30"/>
        <v>-100</v>
      </c>
      <c r="J46" s="114">
        <f t="shared" si="31"/>
        <v>-100</v>
      </c>
      <c r="K46" s="114"/>
    </row>
    <row r="47" ht="30.75" customHeight="1" spans="1:11">
      <c r="A47" s="121" t="s">
        <v>131</v>
      </c>
      <c r="B47" s="122"/>
      <c r="C47" s="114">
        <f t="shared" si="11"/>
        <v>1247.74</v>
      </c>
      <c r="D47" s="114">
        <f>D7+D13+D16+D25+D35+D40+D44</f>
        <v>859.24</v>
      </c>
      <c r="E47" s="114">
        <f>E7+E13+E16+E25+E35+E40+E44+E32</f>
        <v>388.5</v>
      </c>
      <c r="F47" s="114">
        <f t="shared" si="12"/>
        <v>1322.15</v>
      </c>
      <c r="G47" s="114">
        <f>G7+G13+G16+G25+G35+G40+G44</f>
        <v>791.49</v>
      </c>
      <c r="H47" s="114">
        <f>H7+H13+H16+H25+H35+H40+H44+H32</f>
        <v>530.66</v>
      </c>
      <c r="I47" s="114">
        <f t="shared" si="30"/>
        <v>5.963582156539</v>
      </c>
      <c r="J47" s="114">
        <f t="shared" si="31"/>
        <v>-7.88487500581913</v>
      </c>
      <c r="K47" s="114">
        <f>H47/E47*100-100</f>
        <v>36.5920205920206</v>
      </c>
    </row>
  </sheetData>
  <mergeCells count="7">
    <mergeCell ref="A3:K3"/>
    <mergeCell ref="J4:K4"/>
    <mergeCell ref="A5:B5"/>
    <mergeCell ref="C5:E5"/>
    <mergeCell ref="F5:H5"/>
    <mergeCell ref="I5:K5"/>
    <mergeCell ref="A47:B4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1" workbookViewId="0">
      <selection activeCell="B18" sqref="B1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3" t="s">
        <v>132</v>
      </c>
      <c r="B1" s="104"/>
      <c r="C1" s="104"/>
    </row>
    <row r="2" ht="44.25" customHeight="1" spans="1:5">
      <c r="A2" s="105" t="s">
        <v>133</v>
      </c>
      <c r="B2" s="105"/>
      <c r="C2" s="105"/>
      <c r="D2" s="106"/>
      <c r="E2" s="106"/>
    </row>
    <row r="3" ht="20.25" customHeight="1" spans="3:3">
      <c r="C3" s="107" t="s">
        <v>2</v>
      </c>
    </row>
    <row r="4" ht="22.5" customHeight="1" spans="1:3">
      <c r="A4" s="108" t="s">
        <v>134</v>
      </c>
      <c r="B4" s="108" t="s">
        <v>6</v>
      </c>
      <c r="C4" s="108" t="s">
        <v>135</v>
      </c>
    </row>
    <row r="5" ht="22.5" customHeight="1" spans="1:3">
      <c r="A5" s="109" t="s">
        <v>136</v>
      </c>
      <c r="B5" s="109">
        <v>709.52</v>
      </c>
      <c r="C5" s="109"/>
    </row>
    <row r="6" ht="22.5" customHeight="1" spans="1:3">
      <c r="A6" s="109" t="s">
        <v>137</v>
      </c>
      <c r="B6" s="109">
        <v>269.19</v>
      </c>
      <c r="C6" s="109"/>
    </row>
    <row r="7" ht="22.5" customHeight="1" spans="1:3">
      <c r="A7" s="109" t="s">
        <v>138</v>
      </c>
      <c r="B7" s="109">
        <v>142.97</v>
      </c>
      <c r="C7" s="109"/>
    </row>
    <row r="8" ht="22.5" customHeight="1" spans="1:3">
      <c r="A8" s="109" t="s">
        <v>139</v>
      </c>
      <c r="B8" s="109">
        <v>7.51</v>
      </c>
      <c r="C8" s="109"/>
    </row>
    <row r="9" ht="22.5" customHeight="1" spans="1:3">
      <c r="A9" s="109" t="s">
        <v>140</v>
      </c>
      <c r="B9" s="109"/>
      <c r="C9" s="109"/>
    </row>
    <row r="10" ht="22.5" customHeight="1" spans="1:3">
      <c r="A10" s="109" t="s">
        <v>141</v>
      </c>
      <c r="B10" s="109">
        <v>71.64</v>
      </c>
      <c r="C10" s="109"/>
    </row>
    <row r="11" ht="22.5" customHeight="1" spans="1:3">
      <c r="A11" s="109" t="s">
        <v>142</v>
      </c>
      <c r="B11" s="109"/>
      <c r="C11" s="109"/>
    </row>
    <row r="12" ht="22.5" customHeight="1" spans="1:3">
      <c r="A12" s="109" t="s">
        <v>143</v>
      </c>
      <c r="B12" s="109">
        <v>29.11</v>
      </c>
      <c r="C12" s="109"/>
    </row>
    <row r="13" ht="22.5" customHeight="1" spans="1:3">
      <c r="A13" s="109" t="s">
        <v>144</v>
      </c>
      <c r="B13" s="109">
        <v>4.44</v>
      </c>
      <c r="C13" s="109"/>
    </row>
    <row r="14" ht="22.5" customHeight="1" spans="1:3">
      <c r="A14" s="109" t="s">
        <v>145</v>
      </c>
      <c r="B14" s="109">
        <v>0.23</v>
      </c>
      <c r="C14" s="109"/>
    </row>
    <row r="15" ht="22.5" customHeight="1" spans="1:3">
      <c r="A15" s="109" t="s">
        <v>146</v>
      </c>
      <c r="B15" s="109">
        <v>53.74</v>
      </c>
      <c r="C15" s="109"/>
    </row>
    <row r="16" ht="22.5" customHeight="1" spans="1:3">
      <c r="A16" s="109" t="s">
        <v>147</v>
      </c>
      <c r="B16" s="109">
        <v>130.69</v>
      </c>
      <c r="C16" s="109"/>
    </row>
    <row r="17" ht="22.5" customHeight="1" spans="1:3">
      <c r="A17" s="109" t="s">
        <v>148</v>
      </c>
      <c r="B17" s="109">
        <v>55.91</v>
      </c>
      <c r="C17" s="109"/>
    </row>
    <row r="18" ht="22.5" customHeight="1" spans="1:3">
      <c r="A18" s="109" t="s">
        <v>149</v>
      </c>
      <c r="B18" s="109">
        <v>3.1</v>
      </c>
      <c r="C18" s="109"/>
    </row>
    <row r="19" ht="22.5" customHeight="1" spans="1:3">
      <c r="A19" s="109" t="s">
        <v>150</v>
      </c>
      <c r="B19" s="109"/>
      <c r="C19" s="109"/>
    </row>
    <row r="20" ht="22.5" customHeight="1" spans="1:3">
      <c r="A20" s="109" t="s">
        <v>151</v>
      </c>
      <c r="B20" s="109"/>
      <c r="C20" s="109"/>
    </row>
    <row r="21" ht="22.5" customHeight="1" spans="1:3">
      <c r="A21" s="109" t="s">
        <v>152</v>
      </c>
      <c r="B21" s="109"/>
      <c r="C21" s="109"/>
    </row>
    <row r="22" ht="22.5" customHeight="1" spans="1:3">
      <c r="A22" s="109" t="s">
        <v>153</v>
      </c>
      <c r="B22" s="109"/>
      <c r="C22" s="109"/>
    </row>
    <row r="23" ht="22.5" customHeight="1" spans="1:3">
      <c r="A23" s="109" t="s">
        <v>154</v>
      </c>
      <c r="B23" s="109"/>
      <c r="C23" s="109"/>
    </row>
    <row r="24" ht="22.5" customHeight="1" spans="1:3">
      <c r="A24" s="109" t="s">
        <v>155</v>
      </c>
      <c r="B24" s="109"/>
      <c r="C24" s="109"/>
    </row>
    <row r="25" ht="22.5" customHeight="1" spans="1:3">
      <c r="A25" s="109" t="s">
        <v>156</v>
      </c>
      <c r="B25" s="109"/>
      <c r="C25" s="109"/>
    </row>
    <row r="26" ht="22.5" customHeight="1" spans="1:3">
      <c r="A26" s="109" t="s">
        <v>157</v>
      </c>
      <c r="B26" s="109"/>
      <c r="C26" s="109"/>
    </row>
    <row r="27" ht="22.5" customHeight="1" spans="1:3">
      <c r="A27" s="109" t="s">
        <v>158</v>
      </c>
      <c r="B27" s="109"/>
      <c r="C27" s="109"/>
    </row>
    <row r="28" ht="22.5" customHeight="1" spans="1:3">
      <c r="A28" s="109" t="s">
        <v>159</v>
      </c>
      <c r="B28" s="109"/>
      <c r="C28" s="109"/>
    </row>
    <row r="29" ht="22.5" customHeight="1" spans="1:3">
      <c r="A29" s="109" t="s">
        <v>160</v>
      </c>
      <c r="B29" s="109"/>
      <c r="C29" s="109"/>
    </row>
    <row r="30" ht="22.5" customHeight="1" spans="1:3">
      <c r="A30" s="109" t="s">
        <v>161</v>
      </c>
      <c r="B30" s="109"/>
      <c r="C30" s="109"/>
    </row>
    <row r="31" ht="22.5" customHeight="1" spans="1:3">
      <c r="A31" s="109" t="s">
        <v>162</v>
      </c>
      <c r="B31" s="109"/>
      <c r="C31" s="109"/>
    </row>
    <row r="32" ht="22.5" customHeight="1" spans="1:3">
      <c r="A32" s="109" t="s">
        <v>163</v>
      </c>
      <c r="B32" s="109"/>
      <c r="C32" s="109"/>
    </row>
    <row r="33" ht="22.5" customHeight="1" spans="1:3">
      <c r="A33" s="109" t="s">
        <v>164</v>
      </c>
      <c r="B33" s="109"/>
      <c r="C33" s="109"/>
    </row>
    <row r="34" ht="22.5" customHeight="1" spans="1:3">
      <c r="A34" s="109" t="s">
        <v>165</v>
      </c>
      <c r="B34" s="109"/>
      <c r="C34" s="109"/>
    </row>
    <row r="35" ht="22.5" customHeight="1" spans="1:3">
      <c r="A35" s="109" t="s">
        <v>166</v>
      </c>
      <c r="B35" s="109"/>
      <c r="C35" s="109"/>
    </row>
    <row r="36" ht="22.5" customHeight="1" spans="1:3">
      <c r="A36" s="109" t="s">
        <v>167</v>
      </c>
      <c r="B36" s="109"/>
      <c r="C36" s="109"/>
    </row>
    <row r="37" ht="22.5" customHeight="1" spans="1:3">
      <c r="A37" s="109" t="s">
        <v>168</v>
      </c>
      <c r="B37" s="109"/>
      <c r="C37" s="109"/>
    </row>
    <row r="38" ht="22.5" customHeight="1" spans="1:3">
      <c r="A38" s="109" t="s">
        <v>169</v>
      </c>
      <c r="B38" s="109"/>
      <c r="C38" s="109"/>
    </row>
    <row r="39" ht="22.5" customHeight="1" spans="1:3">
      <c r="A39" s="109" t="s">
        <v>170</v>
      </c>
      <c r="B39" s="109"/>
      <c r="C39" s="109"/>
    </row>
    <row r="40" ht="22.5" customHeight="1" spans="1:3">
      <c r="A40" s="109" t="s">
        <v>171</v>
      </c>
      <c r="B40" s="109">
        <v>9.19</v>
      </c>
      <c r="C40" s="109"/>
    </row>
    <row r="41" ht="22.5" customHeight="1" spans="1:3">
      <c r="A41" s="109" t="s">
        <v>172</v>
      </c>
      <c r="B41" s="109"/>
      <c r="C41" s="109"/>
    </row>
    <row r="42" ht="22.5" customHeight="1" spans="1:3">
      <c r="A42" s="109" t="s">
        <v>173</v>
      </c>
      <c r="B42" s="109">
        <v>15.36</v>
      </c>
      <c r="C42" s="109"/>
    </row>
    <row r="43" ht="22.5" customHeight="1" spans="1:3">
      <c r="A43" s="109" t="s">
        <v>174</v>
      </c>
      <c r="B43" s="109"/>
      <c r="C43" s="109"/>
    </row>
    <row r="44" ht="22.5" customHeight="1" spans="1:3">
      <c r="A44" s="110" t="s">
        <v>175</v>
      </c>
      <c r="B44" s="109">
        <v>28.26</v>
      </c>
      <c r="C44" s="109"/>
    </row>
    <row r="45" ht="22.5" customHeight="1" spans="1:3">
      <c r="A45" s="109" t="s">
        <v>176</v>
      </c>
      <c r="B45" s="109">
        <v>26.06</v>
      </c>
      <c r="C45" s="109"/>
    </row>
    <row r="46" ht="22.5" customHeight="1" spans="1:3">
      <c r="A46" s="109" t="s">
        <v>177</v>
      </c>
      <c r="B46" s="109"/>
      <c r="C46" s="109"/>
    </row>
    <row r="47" ht="22.5" customHeight="1" spans="1:3">
      <c r="A47" s="109" t="s">
        <v>178</v>
      </c>
      <c r="B47" s="109">
        <v>16.7</v>
      </c>
      <c r="C47" s="109"/>
    </row>
    <row r="48" ht="22.5" customHeight="1" spans="1:3">
      <c r="A48" s="109" t="s">
        <v>179</v>
      </c>
      <c r="B48" s="109"/>
      <c r="C48" s="109"/>
    </row>
    <row r="49" ht="22.5" customHeight="1" spans="1:3">
      <c r="A49" s="109" t="s">
        <v>180</v>
      </c>
      <c r="B49" s="109"/>
      <c r="C49" s="109"/>
    </row>
    <row r="50" ht="22.5" customHeight="1" spans="1:3">
      <c r="A50" s="109" t="s">
        <v>181</v>
      </c>
      <c r="B50" s="109">
        <v>5.4</v>
      </c>
      <c r="C50" s="109"/>
    </row>
    <row r="51" ht="22.5" customHeight="1" spans="1:3">
      <c r="A51" s="109" t="s">
        <v>182</v>
      </c>
      <c r="B51" s="109"/>
      <c r="C51" s="109"/>
    </row>
    <row r="52" ht="22.5" customHeight="1" spans="1:3">
      <c r="A52" s="109" t="s">
        <v>183</v>
      </c>
      <c r="B52" s="109"/>
      <c r="C52" s="109"/>
    </row>
    <row r="53" ht="22.5" customHeight="1" spans="1:3">
      <c r="A53" s="109" t="s">
        <v>184</v>
      </c>
      <c r="B53" s="109"/>
      <c r="C53" s="109"/>
    </row>
    <row r="54" ht="22.5" customHeight="1" spans="1:3">
      <c r="A54" s="109" t="s">
        <v>185</v>
      </c>
      <c r="B54" s="109"/>
      <c r="C54" s="109"/>
    </row>
    <row r="55" ht="22.5" customHeight="1" spans="1:3">
      <c r="A55" s="109" t="s">
        <v>186</v>
      </c>
      <c r="B55" s="109"/>
      <c r="C55" s="109"/>
    </row>
    <row r="56" ht="22.5" customHeight="1" spans="1:3">
      <c r="A56" s="109" t="s">
        <v>187</v>
      </c>
      <c r="B56" s="109">
        <v>3.96</v>
      </c>
      <c r="C56" s="109"/>
    </row>
    <row r="57" ht="22.5" customHeight="1" spans="1:3">
      <c r="A57" s="108" t="s">
        <v>188</v>
      </c>
      <c r="B57" s="109">
        <v>791.49</v>
      </c>
      <c r="C57" s="10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5" t="s">
        <v>189</v>
      </c>
    </row>
    <row r="2" ht="19.5" customHeight="1" spans="1:2">
      <c r="A2" s="91"/>
      <c r="B2" s="92"/>
    </row>
    <row r="3" ht="30" customHeight="1" spans="1:2">
      <c r="A3" s="93" t="s">
        <v>190</v>
      </c>
      <c r="B3" s="93"/>
    </row>
    <row r="4" ht="16.5" customHeight="1" spans="1:2">
      <c r="A4" s="94"/>
      <c r="B4" s="95" t="s">
        <v>2</v>
      </c>
    </row>
    <row r="5" ht="38.25" customHeight="1" spans="1:2">
      <c r="A5" s="96" t="s">
        <v>5</v>
      </c>
      <c r="B5" s="96" t="s">
        <v>95</v>
      </c>
    </row>
    <row r="6" ht="38.25" customHeight="1" spans="1:2">
      <c r="A6" s="97" t="s">
        <v>131</v>
      </c>
      <c r="B6" s="84">
        <v>10</v>
      </c>
    </row>
    <row r="7" ht="38.25" customHeight="1" spans="1:2">
      <c r="A7" s="84" t="s">
        <v>191</v>
      </c>
      <c r="B7" s="84"/>
    </row>
    <row r="8" ht="38.25" customHeight="1" spans="1:2">
      <c r="A8" s="84" t="s">
        <v>192</v>
      </c>
      <c r="B8" s="84"/>
    </row>
    <row r="9" ht="38.25" customHeight="1" spans="1:2">
      <c r="A9" s="98" t="s">
        <v>193</v>
      </c>
      <c r="B9" s="98">
        <v>10</v>
      </c>
    </row>
    <row r="10" ht="38.25" customHeight="1" spans="1:2">
      <c r="A10" s="99" t="s">
        <v>194</v>
      </c>
      <c r="B10" s="98">
        <v>10</v>
      </c>
    </row>
    <row r="11" ht="38.25" customHeight="1" spans="1:2">
      <c r="A11" s="100" t="s">
        <v>195</v>
      </c>
      <c r="B11" s="101"/>
    </row>
    <row r="12" ht="91.5" customHeight="1" spans="1:2">
      <c r="A12" s="102" t="s">
        <v>196</v>
      </c>
      <c r="B12" s="10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J10" sqref="J10"/>
    </sheetView>
  </sheetViews>
  <sheetFormatPr defaultColWidth="6.875" defaultRowHeight="11.25"/>
  <cols>
    <col min="1" max="1" width="18.125" style="73" customWidth="1"/>
    <col min="2" max="2" width="20.125" style="73" customWidth="1"/>
    <col min="3" max="11" width="9.875" style="73" customWidth="1"/>
    <col min="12" max="16384" width="6.875" style="73"/>
  </cols>
  <sheetData>
    <row r="1" ht="16.5" customHeight="1" spans="1:11">
      <c r="A1" s="43" t="s">
        <v>197</v>
      </c>
      <c r="B1" s="44"/>
      <c r="C1" s="44"/>
      <c r="D1" s="44"/>
      <c r="E1" s="44"/>
      <c r="F1" s="44"/>
      <c r="G1" s="44"/>
      <c r="H1" s="44"/>
      <c r="I1" s="44"/>
      <c r="J1" s="87"/>
      <c r="K1" s="87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44"/>
      <c r="J2" s="87"/>
      <c r="K2" s="87"/>
    </row>
    <row r="3" ht="29.25" customHeight="1" spans="1:11">
      <c r="A3" s="74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75"/>
      <c r="B4" s="75"/>
      <c r="C4" s="75"/>
      <c r="D4" s="75"/>
      <c r="E4" s="75"/>
      <c r="F4" s="75"/>
      <c r="G4" s="75"/>
      <c r="H4" s="75"/>
      <c r="I4" s="75"/>
      <c r="J4" s="88" t="s">
        <v>2</v>
      </c>
      <c r="K4" s="88"/>
    </row>
    <row r="5" ht="26.25" customHeight="1" spans="1:11">
      <c r="A5" s="76" t="s">
        <v>40</v>
      </c>
      <c r="B5" s="76"/>
      <c r="C5" s="76" t="s">
        <v>94</v>
      </c>
      <c r="D5" s="76"/>
      <c r="E5" s="76"/>
      <c r="F5" s="76" t="s">
        <v>95</v>
      </c>
      <c r="G5" s="76"/>
      <c r="H5" s="76"/>
      <c r="I5" s="76" t="s">
        <v>199</v>
      </c>
      <c r="J5" s="76"/>
      <c r="K5" s="76"/>
    </row>
    <row r="6" s="72" customFormat="1" ht="27.75" customHeight="1" spans="1:11">
      <c r="A6" s="76" t="s">
        <v>45</v>
      </c>
      <c r="B6" s="76" t="s">
        <v>46</v>
      </c>
      <c r="C6" s="76" t="s">
        <v>86</v>
      </c>
      <c r="D6" s="76" t="s">
        <v>84</v>
      </c>
      <c r="E6" s="76" t="s">
        <v>85</v>
      </c>
      <c r="F6" s="76" t="s">
        <v>86</v>
      </c>
      <c r="G6" s="76" t="s">
        <v>84</v>
      </c>
      <c r="H6" s="76" t="s">
        <v>85</v>
      </c>
      <c r="I6" s="76" t="s">
        <v>86</v>
      </c>
      <c r="J6" s="76" t="s">
        <v>84</v>
      </c>
      <c r="K6" s="76" t="s">
        <v>85</v>
      </c>
    </row>
    <row r="7" s="72" customFormat="1" ht="30" customHeight="1" spans="1:11">
      <c r="A7" s="77" t="s">
        <v>70</v>
      </c>
      <c r="B7" s="78" t="s">
        <v>71</v>
      </c>
      <c r="C7" s="79"/>
      <c r="D7" s="79"/>
      <c r="E7" s="80"/>
      <c r="F7" s="79">
        <v>270</v>
      </c>
      <c r="G7" s="79"/>
      <c r="H7" s="80">
        <v>270</v>
      </c>
      <c r="I7" s="82">
        <v>100</v>
      </c>
      <c r="J7" s="89"/>
      <c r="K7" s="89">
        <v>100</v>
      </c>
    </row>
    <row r="8" s="72" customFormat="1" ht="30" customHeight="1" spans="1:11">
      <c r="A8" s="77">
        <v>21208</v>
      </c>
      <c r="B8" s="78" t="s">
        <v>200</v>
      </c>
      <c r="C8" s="79"/>
      <c r="D8" s="79"/>
      <c r="E8" s="80"/>
      <c r="F8" s="79">
        <v>270</v>
      </c>
      <c r="G8" s="79"/>
      <c r="H8" s="80">
        <v>270</v>
      </c>
      <c r="I8" s="82">
        <v>100</v>
      </c>
      <c r="J8" s="89"/>
      <c r="K8" s="89">
        <v>100</v>
      </c>
    </row>
    <row r="9" s="72" customFormat="1" ht="30" customHeight="1" spans="1:11">
      <c r="A9" s="77">
        <v>2120804</v>
      </c>
      <c r="B9" s="78" t="s">
        <v>77</v>
      </c>
      <c r="C9" s="79"/>
      <c r="D9" s="79"/>
      <c r="E9" s="80"/>
      <c r="F9" s="79">
        <v>270</v>
      </c>
      <c r="G9" s="79"/>
      <c r="H9" s="80">
        <v>270</v>
      </c>
      <c r="I9" s="82">
        <v>100</v>
      </c>
      <c r="J9" s="89"/>
      <c r="K9" s="89">
        <v>100</v>
      </c>
    </row>
    <row r="10" s="72" customFormat="1" ht="30" customHeight="1" spans="1:11">
      <c r="A10" s="81"/>
      <c r="B10" s="82"/>
      <c r="C10" s="82"/>
      <c r="D10" s="82"/>
      <c r="E10" s="82"/>
      <c r="F10" s="82"/>
      <c r="G10" s="82"/>
      <c r="H10" s="82"/>
      <c r="I10" s="82"/>
      <c r="J10" s="89"/>
      <c r="K10" s="89"/>
    </row>
    <row r="11" customFormat="1" ht="30" customHeight="1" spans="1:11">
      <c r="A11" s="81"/>
      <c r="B11" s="83"/>
      <c r="C11" s="83"/>
      <c r="D11" s="83"/>
      <c r="E11" s="83"/>
      <c r="F11" s="83"/>
      <c r="G11" s="83"/>
      <c r="H11" s="83"/>
      <c r="I11" s="83"/>
      <c r="J11" s="90"/>
      <c r="K11" s="90"/>
    </row>
    <row r="12" customFormat="1" ht="30" customHeight="1" spans="1:11">
      <c r="A12" s="81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customFormat="1" ht="30" customHeight="1" spans="1:11">
      <c r="A13" s="81"/>
      <c r="B13" s="82"/>
      <c r="C13" s="82"/>
      <c r="D13" s="82"/>
      <c r="E13" s="82"/>
      <c r="F13" s="82"/>
      <c r="G13" s="82"/>
      <c r="H13" s="82"/>
      <c r="I13" s="82"/>
      <c r="J13" s="84"/>
      <c r="K13" s="84"/>
    </row>
    <row r="14" ht="30" customHeight="1" spans="1:11">
      <c r="A14" s="81"/>
      <c r="B14" s="84"/>
      <c r="C14" s="84"/>
      <c r="D14" s="84"/>
      <c r="E14" s="84"/>
      <c r="F14" s="84"/>
      <c r="G14" s="84"/>
      <c r="H14" s="84"/>
      <c r="I14" s="82"/>
      <c r="J14" s="84"/>
      <c r="K14" s="84"/>
    </row>
    <row r="15" ht="30" customHeight="1" spans="1:11">
      <c r="A15" s="81"/>
      <c r="B15" s="82"/>
      <c r="C15" s="82"/>
      <c r="D15" s="82"/>
      <c r="E15" s="82"/>
      <c r="F15" s="82"/>
      <c r="G15" s="82"/>
      <c r="H15" s="82"/>
      <c r="I15" s="82"/>
      <c r="J15" s="84"/>
      <c r="K15" s="84"/>
    </row>
    <row r="16" ht="30" customHeight="1" spans="1:11">
      <c r="A16" s="81"/>
      <c r="B16" s="82"/>
      <c r="C16" s="82"/>
      <c r="D16" s="82"/>
      <c r="E16" s="82"/>
      <c r="F16" s="82"/>
      <c r="G16" s="82"/>
      <c r="H16" s="82"/>
      <c r="I16" s="82"/>
      <c r="J16" s="84"/>
      <c r="K16" s="84"/>
    </row>
    <row r="17" ht="30" customHeight="1" spans="1:11">
      <c r="A17" s="85" t="s">
        <v>201</v>
      </c>
      <c r="B17" s="86"/>
      <c r="C17" s="82"/>
      <c r="D17" s="82"/>
      <c r="E17" s="82"/>
      <c r="F17" s="82">
        <v>270</v>
      </c>
      <c r="G17" s="82"/>
      <c r="H17" s="82">
        <v>270</v>
      </c>
      <c r="I17" s="82"/>
      <c r="J17" s="84"/>
      <c r="K17" s="8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A29" sqref="A29"/>
    </sheetView>
  </sheetViews>
  <sheetFormatPr defaultColWidth="9" defaultRowHeight="14.25"/>
  <cols>
    <col min="1" max="1" width="39.875" customWidth="1"/>
    <col min="2" max="2" width="11.75" customWidth="1"/>
    <col min="3" max="3" width="9.75" customWidth="1"/>
    <col min="4" max="4" width="9" customWidth="1"/>
    <col min="5" max="5" width="28" customWidth="1"/>
    <col min="6" max="6" width="11.75" customWidth="1"/>
    <col min="7" max="7" width="46.875" customWidth="1"/>
    <col min="8" max="8" width="26.125" customWidth="1"/>
  </cols>
  <sheetData>
    <row r="1" ht="18.75" spans="1:6">
      <c r="A1" s="43" t="s">
        <v>202</v>
      </c>
      <c r="B1" s="44"/>
      <c r="C1" s="44"/>
      <c r="D1" s="44"/>
      <c r="E1" s="44"/>
      <c r="F1" s="44"/>
    </row>
    <row r="2" ht="22.5" spans="1:8">
      <c r="A2" s="45" t="s">
        <v>203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/>
      <c r="B3" s="47"/>
      <c r="C3" s="47"/>
      <c r="D3" s="47"/>
      <c r="E3" s="47"/>
      <c r="F3" s="47"/>
      <c r="G3" s="48" t="s">
        <v>2</v>
      </c>
      <c r="H3" s="48"/>
    </row>
    <row r="4" ht="21" customHeight="1" spans="1:8">
      <c r="A4" s="49" t="s">
        <v>204</v>
      </c>
      <c r="B4" s="50" t="s">
        <v>205</v>
      </c>
      <c r="C4" s="51" t="s">
        <v>206</v>
      </c>
      <c r="D4" s="51"/>
      <c r="E4" s="52" t="s">
        <v>207</v>
      </c>
      <c r="F4" s="10" t="s">
        <v>208</v>
      </c>
      <c r="G4" s="52" t="s">
        <v>209</v>
      </c>
      <c r="H4" s="52" t="s">
        <v>210</v>
      </c>
    </row>
    <row r="5" ht="21" customHeight="1" spans="1:8">
      <c r="A5" s="49"/>
      <c r="B5" s="50"/>
      <c r="C5" s="10" t="s">
        <v>211</v>
      </c>
      <c r="D5" s="10" t="s">
        <v>212</v>
      </c>
      <c r="E5" s="52"/>
      <c r="F5" s="10"/>
      <c r="G5" s="52"/>
      <c r="H5" s="52"/>
    </row>
    <row r="6" ht="27.75" customHeight="1" spans="1:8">
      <c r="A6" s="53" t="s">
        <v>201</v>
      </c>
      <c r="B6" s="54">
        <v>800.66</v>
      </c>
      <c r="C6" s="54">
        <v>800.66</v>
      </c>
      <c r="D6" s="54"/>
      <c r="E6" s="55"/>
      <c r="F6" s="53"/>
      <c r="G6" s="53" t="s">
        <v>213</v>
      </c>
      <c r="H6" s="53" t="s">
        <v>213</v>
      </c>
    </row>
    <row r="7" ht="27.75" customHeight="1" spans="1:8">
      <c r="A7" s="56" t="s">
        <v>214</v>
      </c>
      <c r="B7" s="54">
        <v>92.3</v>
      </c>
      <c r="C7" s="54">
        <v>92.3</v>
      </c>
      <c r="D7" s="54"/>
      <c r="E7" s="56" t="s">
        <v>120</v>
      </c>
      <c r="F7" s="53" t="s">
        <v>215</v>
      </c>
      <c r="G7" s="57" t="s">
        <v>216</v>
      </c>
      <c r="H7" s="53" t="s">
        <v>217</v>
      </c>
    </row>
    <row r="8" ht="27.75" customHeight="1" spans="1:8">
      <c r="A8" s="56" t="s">
        <v>218</v>
      </c>
      <c r="B8" s="54">
        <v>20</v>
      </c>
      <c r="C8" s="54">
        <v>20</v>
      </c>
      <c r="D8" s="54"/>
      <c r="E8" s="56" t="s">
        <v>124</v>
      </c>
      <c r="F8" s="53" t="s">
        <v>219</v>
      </c>
      <c r="G8" s="57" t="s">
        <v>220</v>
      </c>
      <c r="H8" s="53" t="s">
        <v>221</v>
      </c>
    </row>
    <row r="9" ht="27.75" customHeight="1" spans="1:8">
      <c r="A9" s="56" t="s">
        <v>222</v>
      </c>
      <c r="B9" s="54">
        <v>3</v>
      </c>
      <c r="C9" s="54">
        <v>3</v>
      </c>
      <c r="D9" s="54"/>
      <c r="E9" s="56" t="s">
        <v>124</v>
      </c>
      <c r="F9" s="53" t="s">
        <v>219</v>
      </c>
      <c r="G9" s="57" t="s">
        <v>223</v>
      </c>
      <c r="H9" s="58" t="s">
        <v>224</v>
      </c>
    </row>
    <row r="10" ht="27.75" customHeight="1" spans="1:8">
      <c r="A10" s="59" t="s">
        <v>225</v>
      </c>
      <c r="B10" s="54">
        <v>10</v>
      </c>
      <c r="C10" s="54">
        <v>10</v>
      </c>
      <c r="D10" s="54"/>
      <c r="E10" s="56" t="s">
        <v>124</v>
      </c>
      <c r="F10" s="53" t="s">
        <v>219</v>
      </c>
      <c r="G10" s="57" t="s">
        <v>226</v>
      </c>
      <c r="H10" s="60" t="s">
        <v>227</v>
      </c>
    </row>
    <row r="11" ht="27.75" customHeight="1" spans="1:10">
      <c r="A11" s="56" t="s">
        <v>228</v>
      </c>
      <c r="B11" s="54">
        <v>270</v>
      </c>
      <c r="C11" s="54">
        <v>270</v>
      </c>
      <c r="D11" s="54"/>
      <c r="E11" s="56" t="s">
        <v>229</v>
      </c>
      <c r="F11" s="53" t="s">
        <v>230</v>
      </c>
      <c r="G11" s="57" t="s">
        <v>231</v>
      </c>
      <c r="H11" s="58" t="s">
        <v>232</v>
      </c>
      <c r="I11" s="71"/>
      <c r="J11" s="71"/>
    </row>
    <row r="12" ht="27.75" customHeight="1" spans="1:8">
      <c r="A12" s="56" t="s">
        <v>233</v>
      </c>
      <c r="B12" s="54">
        <v>4.64</v>
      </c>
      <c r="C12" s="54">
        <v>4.64</v>
      </c>
      <c r="D12" s="54"/>
      <c r="E12" s="56" t="s">
        <v>124</v>
      </c>
      <c r="F12" s="53" t="s">
        <v>219</v>
      </c>
      <c r="G12" s="57" t="s">
        <v>234</v>
      </c>
      <c r="H12" s="53" t="s">
        <v>235</v>
      </c>
    </row>
    <row r="13" ht="27.75" customHeight="1" spans="1:8">
      <c r="A13" s="61" t="s">
        <v>236</v>
      </c>
      <c r="B13" s="62">
        <v>2.74</v>
      </c>
      <c r="C13" s="62">
        <v>2.74</v>
      </c>
      <c r="D13" s="62"/>
      <c r="E13" s="61" t="s">
        <v>98</v>
      </c>
      <c r="F13" s="63" t="s">
        <v>237</v>
      </c>
      <c r="G13" s="64" t="s">
        <v>238</v>
      </c>
      <c r="H13" s="65" t="s">
        <v>239</v>
      </c>
    </row>
    <row r="14" ht="27.75" customHeight="1" spans="1:8">
      <c r="A14" s="66" t="s">
        <v>240</v>
      </c>
      <c r="B14" s="54">
        <v>6.1</v>
      </c>
      <c r="C14" s="54">
        <v>6.1</v>
      </c>
      <c r="D14" s="54"/>
      <c r="E14" s="66" t="s">
        <v>98</v>
      </c>
      <c r="F14" s="53" t="s">
        <v>237</v>
      </c>
      <c r="G14" s="56" t="s">
        <v>241</v>
      </c>
      <c r="H14" s="65" t="s">
        <v>242</v>
      </c>
    </row>
    <row r="15" ht="27.75" customHeight="1" spans="1:8">
      <c r="A15" s="66" t="s">
        <v>240</v>
      </c>
      <c r="B15" s="54">
        <v>1</v>
      </c>
      <c r="C15" s="54">
        <v>1</v>
      </c>
      <c r="D15" s="54"/>
      <c r="E15" s="66" t="s">
        <v>98</v>
      </c>
      <c r="F15" s="53" t="s">
        <v>237</v>
      </c>
      <c r="G15" s="56" t="s">
        <v>243</v>
      </c>
      <c r="H15" s="65" t="s">
        <v>242</v>
      </c>
    </row>
    <row r="16" ht="27.75" customHeight="1" spans="1:8">
      <c r="A16" s="66" t="s">
        <v>240</v>
      </c>
      <c r="B16" s="54">
        <v>5.03</v>
      </c>
      <c r="C16" s="54">
        <v>5.03</v>
      </c>
      <c r="D16" s="54"/>
      <c r="E16" s="66" t="s">
        <v>98</v>
      </c>
      <c r="F16" s="53" t="s">
        <v>237</v>
      </c>
      <c r="G16" s="56" t="s">
        <v>244</v>
      </c>
      <c r="H16" s="65" t="s">
        <v>242</v>
      </c>
    </row>
    <row r="17" ht="27.75" customHeight="1" spans="1:8">
      <c r="A17" s="66" t="s">
        <v>240</v>
      </c>
      <c r="B17" s="67">
        <v>10</v>
      </c>
      <c r="C17" s="67">
        <v>10</v>
      </c>
      <c r="D17" s="67"/>
      <c r="E17" s="66" t="s">
        <v>98</v>
      </c>
      <c r="F17" s="67">
        <v>2010301</v>
      </c>
      <c r="G17" s="56" t="s">
        <v>245</v>
      </c>
      <c r="H17" s="65" t="s">
        <v>246</v>
      </c>
    </row>
    <row r="18" ht="27.75" customHeight="1" spans="1:8">
      <c r="A18" s="66" t="s">
        <v>240</v>
      </c>
      <c r="B18" s="67">
        <v>0.5</v>
      </c>
      <c r="C18" s="67">
        <v>0.5</v>
      </c>
      <c r="D18" s="67"/>
      <c r="E18" s="66" t="s">
        <v>98</v>
      </c>
      <c r="F18" s="67">
        <v>2010301</v>
      </c>
      <c r="G18" s="56" t="s">
        <v>247</v>
      </c>
      <c r="H18" s="65" t="s">
        <v>242</v>
      </c>
    </row>
    <row r="19" ht="27.75" customHeight="1" spans="1:8">
      <c r="A19" s="66" t="s">
        <v>240</v>
      </c>
      <c r="B19" s="67">
        <v>1</v>
      </c>
      <c r="C19" s="67">
        <v>1</v>
      </c>
      <c r="D19" s="67"/>
      <c r="E19" s="66" t="s">
        <v>98</v>
      </c>
      <c r="F19" s="67">
        <v>2010301</v>
      </c>
      <c r="G19" s="56" t="s">
        <v>243</v>
      </c>
      <c r="H19" s="65" t="s">
        <v>242</v>
      </c>
    </row>
    <row r="20" ht="27.75" customHeight="1" spans="1:8">
      <c r="A20" s="66" t="s">
        <v>240</v>
      </c>
      <c r="B20" s="67">
        <v>7.07</v>
      </c>
      <c r="C20" s="67">
        <v>7.07</v>
      </c>
      <c r="D20" s="67"/>
      <c r="E20" s="66" t="s">
        <v>98</v>
      </c>
      <c r="F20" s="67">
        <v>2010301</v>
      </c>
      <c r="G20" s="56" t="s">
        <v>243</v>
      </c>
      <c r="H20" s="65" t="s">
        <v>242</v>
      </c>
    </row>
    <row r="21" ht="27.75" customHeight="1" spans="1:8">
      <c r="A21" s="66" t="s">
        <v>240</v>
      </c>
      <c r="B21" s="67">
        <v>8</v>
      </c>
      <c r="C21" s="67">
        <v>8</v>
      </c>
      <c r="D21" s="67"/>
      <c r="E21" s="66" t="s">
        <v>98</v>
      </c>
      <c r="F21" s="67">
        <v>2010301</v>
      </c>
      <c r="G21" s="56" t="s">
        <v>248</v>
      </c>
      <c r="H21" s="65" t="s">
        <v>249</v>
      </c>
    </row>
    <row r="22" ht="27.75" customHeight="1" spans="1:8">
      <c r="A22" s="66" t="s">
        <v>240</v>
      </c>
      <c r="B22" s="67">
        <v>0.3</v>
      </c>
      <c r="C22" s="67">
        <v>0.3</v>
      </c>
      <c r="D22" s="67"/>
      <c r="E22" s="66" t="s">
        <v>98</v>
      </c>
      <c r="F22" s="67">
        <v>2010301</v>
      </c>
      <c r="G22" s="56" t="s">
        <v>250</v>
      </c>
      <c r="H22" s="65" t="s">
        <v>242</v>
      </c>
    </row>
    <row r="23" ht="27.75" customHeight="1" spans="1:8">
      <c r="A23" s="66" t="s">
        <v>240</v>
      </c>
      <c r="B23" s="67">
        <v>5</v>
      </c>
      <c r="C23" s="67">
        <v>5</v>
      </c>
      <c r="D23" s="67"/>
      <c r="E23" s="66" t="s">
        <v>124</v>
      </c>
      <c r="F23" s="67">
        <v>2120399</v>
      </c>
      <c r="G23" s="56" t="s">
        <v>243</v>
      </c>
      <c r="H23" s="65" t="s">
        <v>242</v>
      </c>
    </row>
    <row r="24" ht="27.75" customHeight="1" spans="1:8">
      <c r="A24" s="66" t="s">
        <v>240</v>
      </c>
      <c r="B24" s="67">
        <v>15</v>
      </c>
      <c r="C24" s="67">
        <v>15</v>
      </c>
      <c r="D24" s="67"/>
      <c r="E24" s="66" t="s">
        <v>124</v>
      </c>
      <c r="F24" s="67">
        <v>2120399</v>
      </c>
      <c r="G24" s="56" t="s">
        <v>251</v>
      </c>
      <c r="H24" s="68" t="s">
        <v>252</v>
      </c>
    </row>
    <row r="25" ht="27.75" customHeight="1" spans="1:8">
      <c r="A25" s="66" t="s">
        <v>240</v>
      </c>
      <c r="B25" s="67">
        <v>14</v>
      </c>
      <c r="C25" s="67">
        <v>14</v>
      </c>
      <c r="D25" s="67"/>
      <c r="E25" s="66" t="s">
        <v>124</v>
      </c>
      <c r="F25" s="67">
        <v>2120399</v>
      </c>
      <c r="G25" s="56" t="s">
        <v>248</v>
      </c>
      <c r="H25" s="68" t="s">
        <v>253</v>
      </c>
    </row>
    <row r="26" ht="27.75" customHeight="1" spans="1:8">
      <c r="A26" s="66" t="s">
        <v>254</v>
      </c>
      <c r="B26" s="67">
        <v>0.6</v>
      </c>
      <c r="C26" s="67">
        <v>0.6</v>
      </c>
      <c r="D26" s="67"/>
      <c r="E26" s="66" t="s">
        <v>98</v>
      </c>
      <c r="F26" s="67">
        <v>2010301</v>
      </c>
      <c r="G26" s="66" t="s">
        <v>254</v>
      </c>
      <c r="H26" s="69" t="s">
        <v>254</v>
      </c>
    </row>
    <row r="27" ht="27.75" customHeight="1" spans="1:8">
      <c r="A27" s="66" t="s">
        <v>255</v>
      </c>
      <c r="B27" s="67">
        <v>30</v>
      </c>
      <c r="C27" s="67">
        <v>30</v>
      </c>
      <c r="D27" s="67"/>
      <c r="E27" s="66" t="s">
        <v>98</v>
      </c>
      <c r="F27" s="67">
        <v>2010301</v>
      </c>
      <c r="G27" s="66" t="s">
        <v>255</v>
      </c>
      <c r="H27" s="68" t="s">
        <v>256</v>
      </c>
    </row>
    <row r="28" ht="27.75" customHeight="1" spans="1:8">
      <c r="A28" s="66" t="s">
        <v>257</v>
      </c>
      <c r="B28" s="67">
        <v>2.96</v>
      </c>
      <c r="C28" s="67">
        <v>2.96</v>
      </c>
      <c r="D28" s="67"/>
      <c r="E28" s="66" t="s">
        <v>258</v>
      </c>
      <c r="F28" s="67">
        <v>2130705</v>
      </c>
      <c r="G28" s="66" t="s">
        <v>257</v>
      </c>
      <c r="H28" s="65" t="s">
        <v>259</v>
      </c>
    </row>
    <row r="29" ht="27.75" customHeight="1" spans="1:8">
      <c r="A29" s="66" t="s">
        <v>260</v>
      </c>
      <c r="B29" s="67">
        <v>14.74</v>
      </c>
      <c r="C29" s="67">
        <v>14.74</v>
      </c>
      <c r="D29" s="67"/>
      <c r="E29" s="66" t="s">
        <v>99</v>
      </c>
      <c r="F29" s="67">
        <v>2010350</v>
      </c>
      <c r="G29" s="66" t="s">
        <v>260</v>
      </c>
      <c r="H29" s="68" t="s">
        <v>261</v>
      </c>
    </row>
    <row r="30" ht="27.75" customHeight="1" spans="1:8">
      <c r="A30" s="66" t="s">
        <v>262</v>
      </c>
      <c r="B30" s="67">
        <v>5.48</v>
      </c>
      <c r="C30" s="67">
        <v>5.48</v>
      </c>
      <c r="D30" s="67"/>
      <c r="E30" s="66" t="s">
        <v>120</v>
      </c>
      <c r="F30" s="67">
        <v>2110301</v>
      </c>
      <c r="G30" s="66" t="s">
        <v>262</v>
      </c>
      <c r="H30" s="53" t="s">
        <v>263</v>
      </c>
    </row>
    <row r="31" ht="27.75" customHeight="1" spans="1:8">
      <c r="A31" s="66" t="s">
        <v>264</v>
      </c>
      <c r="B31" s="67">
        <v>20</v>
      </c>
      <c r="C31" s="67">
        <v>20</v>
      </c>
      <c r="D31" s="67"/>
      <c r="E31" s="66" t="s">
        <v>98</v>
      </c>
      <c r="F31" s="67">
        <v>2010301</v>
      </c>
      <c r="G31" s="66" t="s">
        <v>264</v>
      </c>
      <c r="H31" s="68" t="s">
        <v>265</v>
      </c>
    </row>
    <row r="32" ht="27.75" customHeight="1" spans="1:8">
      <c r="A32" s="66" t="s">
        <v>266</v>
      </c>
      <c r="B32" s="67">
        <v>9.85</v>
      </c>
      <c r="C32" s="67">
        <v>9.85</v>
      </c>
      <c r="D32" s="67"/>
      <c r="E32" s="66" t="s">
        <v>99</v>
      </c>
      <c r="F32" s="67">
        <v>2010350</v>
      </c>
      <c r="G32" s="66" t="s">
        <v>266</v>
      </c>
      <c r="H32" s="65" t="s">
        <v>267</v>
      </c>
    </row>
    <row r="33" ht="27.75" customHeight="1" spans="1:8">
      <c r="A33" s="66" t="s">
        <v>268</v>
      </c>
      <c r="B33" s="67">
        <v>3</v>
      </c>
      <c r="C33" s="67">
        <v>3</v>
      </c>
      <c r="D33" s="67"/>
      <c r="E33" s="66" t="s">
        <v>98</v>
      </c>
      <c r="F33" s="67">
        <v>2010301</v>
      </c>
      <c r="G33" s="66" t="s">
        <v>268</v>
      </c>
      <c r="H33" s="68" t="s">
        <v>269</v>
      </c>
    </row>
    <row r="34" ht="27.75" customHeight="1" spans="1:8">
      <c r="A34" s="66" t="s">
        <v>270</v>
      </c>
      <c r="B34" s="67">
        <v>2.16</v>
      </c>
      <c r="C34" s="67">
        <v>2.16</v>
      </c>
      <c r="D34" s="67"/>
      <c r="E34" s="66" t="s">
        <v>98</v>
      </c>
      <c r="F34" s="67">
        <v>2010301</v>
      </c>
      <c r="G34" s="66" t="s">
        <v>270</v>
      </c>
      <c r="H34" s="65" t="s">
        <v>271</v>
      </c>
    </row>
    <row r="35" ht="27.75" customHeight="1" spans="1:8">
      <c r="A35" s="66" t="s">
        <v>272</v>
      </c>
      <c r="B35" s="67">
        <v>4.02</v>
      </c>
      <c r="C35" s="67">
        <v>4.02</v>
      </c>
      <c r="D35" s="67"/>
      <c r="E35" s="66" t="s">
        <v>114</v>
      </c>
      <c r="F35" s="67">
        <v>2100799</v>
      </c>
      <c r="G35" s="66" t="s">
        <v>272</v>
      </c>
      <c r="H35" s="65" t="s">
        <v>273</v>
      </c>
    </row>
    <row r="36" ht="27.75" customHeight="1" spans="1:8">
      <c r="A36" s="66" t="s">
        <v>274</v>
      </c>
      <c r="B36" s="67">
        <v>5.94</v>
      </c>
      <c r="C36" s="67">
        <v>5.94</v>
      </c>
      <c r="D36" s="67"/>
      <c r="E36" s="66" t="s">
        <v>124</v>
      </c>
      <c r="F36" s="67">
        <v>2120399</v>
      </c>
      <c r="G36" s="66" t="s">
        <v>274</v>
      </c>
      <c r="H36" s="65" t="s">
        <v>275</v>
      </c>
    </row>
    <row r="37" ht="27.75" customHeight="1" spans="1:8">
      <c r="A37" s="66" t="s">
        <v>276</v>
      </c>
      <c r="B37" s="67">
        <v>73.71</v>
      </c>
      <c r="C37" s="67">
        <v>73.71</v>
      </c>
      <c r="D37" s="67"/>
      <c r="E37" s="66" t="s">
        <v>258</v>
      </c>
      <c r="F37" s="67">
        <v>2130705</v>
      </c>
      <c r="G37" s="66" t="s">
        <v>276</v>
      </c>
      <c r="H37" s="65" t="s">
        <v>277</v>
      </c>
    </row>
    <row r="38" ht="27.75" customHeight="1" spans="1:8">
      <c r="A38" s="66" t="s">
        <v>278</v>
      </c>
      <c r="B38" s="67">
        <v>3</v>
      </c>
      <c r="C38" s="67">
        <v>3</v>
      </c>
      <c r="D38" s="67"/>
      <c r="E38" s="66" t="s">
        <v>98</v>
      </c>
      <c r="F38" s="67">
        <v>2010301</v>
      </c>
      <c r="G38" s="66" t="s">
        <v>278</v>
      </c>
      <c r="H38" s="68" t="s">
        <v>279</v>
      </c>
    </row>
    <row r="39" ht="27.75" customHeight="1" spans="1:8">
      <c r="A39" s="66" t="s">
        <v>280</v>
      </c>
      <c r="B39" s="67">
        <v>35.57</v>
      </c>
      <c r="C39" s="67">
        <v>35.57</v>
      </c>
      <c r="D39" s="67"/>
      <c r="E39" s="66" t="s">
        <v>258</v>
      </c>
      <c r="F39" s="67">
        <v>2130705</v>
      </c>
      <c r="G39" s="66" t="s">
        <v>280</v>
      </c>
      <c r="H39" s="65" t="s">
        <v>281</v>
      </c>
    </row>
    <row r="40" ht="27.75" customHeight="1" spans="1:8">
      <c r="A40" s="66" t="s">
        <v>282</v>
      </c>
      <c r="B40" s="67">
        <v>10</v>
      </c>
      <c r="C40" s="67">
        <v>10</v>
      </c>
      <c r="D40" s="67"/>
      <c r="E40" s="66" t="s">
        <v>122</v>
      </c>
      <c r="F40" s="67">
        <v>2120199</v>
      </c>
      <c r="G40" s="66" t="s">
        <v>282</v>
      </c>
      <c r="H40" s="70" t="s">
        <v>283</v>
      </c>
    </row>
    <row r="41" ht="27.75" customHeight="1" spans="1:8">
      <c r="A41" s="66" t="s">
        <v>284</v>
      </c>
      <c r="B41" s="67">
        <v>103.95</v>
      </c>
      <c r="C41" s="67">
        <v>103.95</v>
      </c>
      <c r="D41" s="67"/>
      <c r="E41" s="66" t="s">
        <v>124</v>
      </c>
      <c r="F41" s="67">
        <v>2120399</v>
      </c>
      <c r="G41" s="66" t="s">
        <v>284</v>
      </c>
      <c r="H41" s="68" t="s">
        <v>285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2021-05-21T01:48:52Z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2052-11.1.0.10567</vt:lpwstr>
  </property>
  <property fmtid="{D5CDD505-2E9C-101B-9397-08002B2CF9AE}" pid="3" name="ICV">
    <vt:lpwstr>50E11A2F6CA0427E889C3B1F26193595</vt:lpwstr>
  </property>
</Properties>
</file>