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<sst xmlns="http://schemas.openxmlformats.org/spreadsheetml/2006/main" count="306" uniqueCount="180">
  <si>
    <t>表1</t>
  </si>
  <si>
    <t>孝义市高新科技产业园区管理委员会2021年部门收支总表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</si>
  <si>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</si>
  <si>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</si>
  <si>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</si>
  <si>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</si>
  <si>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</si>
  <si>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</si>
  <si>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</si>
  <si>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</si>
  <si>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</si>
  <si>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</si>
  <si>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</si>
  <si>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</si>
  <si>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</si>
  <si>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</si>
  <si>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</si>
  <si>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</si>
  <si>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</si>
  <si>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</si>
  <si>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</si>
  <si>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</si>
  <si>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</si>
  <si>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</si>
  <si>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</si>
  <si>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</si>
  <si>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</si>
  <si>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</si>
  <si>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</si>
  <si>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</si>
  <si>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</si>
  <si>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</si>
  <si>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</si>
  <si>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</si>
  <si>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</si>
  <si>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</si>
  <si>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</si>
  <si>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</si>
  <si>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</si>
  <si>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孝义市高新科技产业园区管理委员会2021年部门收入总表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</si>
  <si>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</si>
  <si>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</si>
  <si>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</si>
  <si>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</si>
  <si>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</si>
  <si>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</si>
  <si>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</si>
  <si>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科学技术支出</t>
  </si>
  <si>
    <t>其他科学技术支出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</si>
  <si>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</si>
  <si>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</si>
  <si>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</si>
  <si>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</si>
  <si>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</si>
  <si>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</si>
  <si>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住房保障支出</t>
  </si>
  <si>
    <t>住房改革支出</t>
  </si>
  <si>
    <t>住房公积金</t>
  </si>
  <si>
    <t>合      计</t>
  </si>
  <si>
    <t>表3</t>
  </si>
  <si>
    <t>孝义市高新科技产业园区管理委员会2021年部门支出总表</t>
  </si>
  <si>
    <t>基本支出</t>
  </si>
  <si>
    <t>项目支出</t>
  </si>
  <si>
    <t>表4</t>
  </si>
  <si>
    <t>孝义市高新科技产业园区管理委员会2021年财政拨款收支总表</t>
  </si>
  <si>
    <t>小计</t>
  </si>
  <si>
    <t>政府性基金预算</t>
  </si>
  <si>
    <t>十五、资源勘探信息等支出</t>
  </si>
  <si>
    <t>表5</t>
  </si>
  <si>
    <t>孝义市高新科技产业园区管理委员会2021年一般公共预算支出表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</si>
  <si>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</si>
  <si>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</si>
  <si>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</si>
  <si>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</si>
  <si>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</si>
  <si>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</si>
  <si>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孝义市高新科技产业园区管理委员会2021年一般公共预算基本支出经济科目表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</si>
  <si>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</si>
  <si>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</si>
  <si>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</si>
  <si>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</si>
  <si>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</si>
  <si>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</si>
  <si>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</si>
  <si>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</si>
  <si>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</si>
  <si>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</si>
  <si>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</si>
  <si>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</si>
  <si>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</si>
  <si>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</si>
  <si>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</si>
  <si>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</si>
  <si>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</si>
  <si>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</si>
  <si>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</si>
  <si>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</si>
  <si>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</si>
  <si>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</si>
  <si>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</si>
  <si>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</si>
  <si>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</si>
  <si>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</si>
  <si>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</si>
  <si>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</si>
  <si>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</si>
  <si>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</si>
  <si>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</si>
  <si>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</si>
  <si>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</si>
  <si>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</si>
  <si>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</si>
  <si>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</si>
  <si>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</si>
  <si>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</si>
  <si>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</si>
  <si>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</si>
  <si>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</si>
  <si>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</si>
  <si>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</si>
  <si>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</si>
  <si>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</si>
  <si>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</si>
  <si>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</si>
  <si>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</si>
  <si>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</si>
  <si>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</si>
  <si>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</si>
  <si>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</si>
  <si>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</si>
  <si>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</si>
  <si>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</si>
  <si>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孝义市高新科技产业园区管理委员会2021年一般公共预算“三公”经费支出情况统计表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</si>
  <si>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</si>
  <si>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</si>
  <si>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</si>
  <si>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</si>
  <si>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</si>
  <si>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</si>
  <si>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</si>
  <si>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</si>
  <si>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孝义市高新科技产业园区管理委员会2021年政府性基金预算支出表</t>
  </si>
  <si>
    <t>2021年预算比2020年预算数增减</t>
  </si>
  <si>
    <t>表9</t>
  </si>
  <si>
    <t>孝义市高新科技产业园区管理委员会2021年一般公共预算重点项目绩效目标表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</si>
  <si>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</si>
  <si>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</si>
  <si>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</si>
  <si>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</si>
  <si>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</si>
  <si>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</si>
  <si>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</si>
  <si>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</si>
  <si>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</si>
  <si>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2069999</t>
  </si>
  <si>
    <t>采购石墨烯远红外负离子加热器</t>
  </si>
  <si>
    <t>高质量高水平推进军民融合深度发展，着力抓好双拥共建工作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</si>
  <si>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</si>
  <si>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孝义市高新科技产业园区管理委员会2021年政府采购预算表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</si>
  <si>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</si>
  <si>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</si>
  <si>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</si>
  <si>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</si>
  <si>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</si>
  <si>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</si>
  <si>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</si>
  <si>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</si>
  <si>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</si>
  <si>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</si>
  <si>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</si>
  <si>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</si>
  <si>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</si>
  <si>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</si>
  <si>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</si>
  <si>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</si>
  <si>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孝义市高新科技产业园区管理委员会2021年政府购买服务支出预算表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</si>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</sst>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0.00_);[Red]\(0.00\)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1" borderId="2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8" borderId="18" applyNumberFormat="0" applyAlignment="0" applyProtection="0">
      <alignment vertical="center"/>
    </xf>
    <xf numFmtId="0" fontId="29" fillId="18" borderId="16" applyNumberFormat="0" applyAlignment="0" applyProtection="0">
      <alignment vertical="center"/>
    </xf>
    <xf numFmtId="0" fontId="31" fillId="25" borderId="21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" fontId="9" fillId="0" borderId="1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 wrapText="1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9" fillId="0" borderId="11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9" fontId="0" fillId="0" borderId="2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9" fontId="9" fillId="0" borderId="11" xfId="0" applyNumberFormat="1" applyFont="1" applyFill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zoomScale="85" zoomScaleNormal="85" workbookViewId="0">
      <selection activeCell="D8" sqref="D8"/>
    </sheetView>
  </sheetViews>
  <sheetFormatPr defaultColWidth="6.875" defaultRowHeight="11.25" outlineLevelCol="7"/>
  <cols>
    <col min="1" max="1" width="33" style="61" customWidth="1"/>
    <col min="2" max="3" width="9.25" style="61" customWidth="1"/>
    <col min="4" max="4" width="9.8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08"/>
      <c r="B4" s="108"/>
      <c r="C4" s="108"/>
      <c r="D4" s="108"/>
      <c r="E4" s="108"/>
      <c r="F4" s="108"/>
      <c r="G4" s="108"/>
      <c r="H4" s="79" t="s">
        <v>2</v>
      </c>
    </row>
    <row r="5" ht="24" customHeight="1" spans="1:8">
      <c r="A5" s="128" t="s">
        <v>3</v>
      </c>
      <c r="B5" s="64"/>
      <c r="C5" s="64"/>
      <c r="D5" s="64"/>
      <c r="E5" s="128" t="s">
        <v>4</v>
      </c>
      <c r="F5" s="64"/>
      <c r="G5" s="64"/>
      <c r="H5" s="64"/>
    </row>
    <row r="6" ht="24" customHeight="1" spans="1:8">
      <c r="A6" s="129" t="s">
        <v>5</v>
      </c>
      <c r="B6" s="112" t="s">
        <v>6</v>
      </c>
      <c r="C6" s="122"/>
      <c r="D6" s="113"/>
      <c r="E6" s="116" t="s">
        <v>7</v>
      </c>
      <c r="F6" s="112" t="s">
        <v>6</v>
      </c>
      <c r="G6" s="122"/>
      <c r="H6" s="113"/>
    </row>
    <row r="7" ht="48.75" customHeight="1" spans="1:8">
      <c r="A7" s="115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8" t="s">
        <v>11</v>
      </c>
      <c r="B8" s="121">
        <v>86.6051</v>
      </c>
      <c r="C8" s="123">
        <v>97.59</v>
      </c>
      <c r="D8" s="95">
        <f>(C8-B8)/B8*100%</f>
        <v>0.126838950592979</v>
      </c>
      <c r="E8" s="66" t="s">
        <v>12</v>
      </c>
      <c r="F8" s="124"/>
      <c r="G8" s="124"/>
      <c r="H8" s="119"/>
    </row>
    <row r="9" ht="24" customHeight="1" spans="1:8">
      <c r="A9" s="68" t="s">
        <v>13</v>
      </c>
      <c r="B9" s="121"/>
      <c r="C9" s="121"/>
      <c r="D9" s="95"/>
      <c r="E9" s="66" t="s">
        <v>14</v>
      </c>
      <c r="F9" s="124"/>
      <c r="G9" s="124"/>
      <c r="H9" s="119"/>
    </row>
    <row r="10" ht="24" customHeight="1" spans="1:8">
      <c r="A10" s="68" t="s">
        <v>15</v>
      </c>
      <c r="B10" s="121"/>
      <c r="C10" s="121"/>
      <c r="D10" s="95"/>
      <c r="E10" s="66" t="s">
        <v>16</v>
      </c>
      <c r="F10" s="124"/>
      <c r="G10" s="124"/>
      <c r="H10" s="119"/>
    </row>
    <row r="11" ht="24" customHeight="1" spans="1:8">
      <c r="A11" s="68" t="s">
        <v>17</v>
      </c>
      <c r="B11" s="121"/>
      <c r="C11" s="121"/>
      <c r="D11" s="95"/>
      <c r="E11" s="68" t="s">
        <v>18</v>
      </c>
      <c r="F11" s="121"/>
      <c r="G11" s="121"/>
      <c r="H11" s="119"/>
    </row>
    <row r="12" ht="24" customHeight="1" spans="1:8">
      <c r="A12" s="68"/>
      <c r="B12" s="121"/>
      <c r="C12" s="121"/>
      <c r="D12" s="95"/>
      <c r="E12" s="66" t="s">
        <v>19</v>
      </c>
      <c r="F12" s="124"/>
      <c r="G12" s="124"/>
      <c r="H12" s="119"/>
    </row>
    <row r="13" ht="24" customHeight="1" spans="1:8">
      <c r="A13" s="68"/>
      <c r="B13" s="121"/>
      <c r="C13" s="121"/>
      <c r="D13" s="95"/>
      <c r="E13" s="66" t="s">
        <v>20</v>
      </c>
      <c r="F13" s="101">
        <v>68.1024</v>
      </c>
      <c r="G13" s="109">
        <v>78.83</v>
      </c>
      <c r="H13" s="95">
        <f>(G13-F13)/F13*100%</f>
        <v>0.157521614509914</v>
      </c>
    </row>
    <row r="14" ht="24" customHeight="1" spans="1:8">
      <c r="A14" s="68"/>
      <c r="B14" s="121"/>
      <c r="C14" s="121"/>
      <c r="D14" s="95"/>
      <c r="E14" s="68" t="s">
        <v>21</v>
      </c>
      <c r="F14" s="95"/>
      <c r="G14" s="95"/>
      <c r="H14" s="95"/>
    </row>
    <row r="15" ht="24" customHeight="1" spans="1:8">
      <c r="A15" s="68"/>
      <c r="B15" s="121"/>
      <c r="C15" s="121"/>
      <c r="D15" s="95"/>
      <c r="E15" s="68" t="s">
        <v>22</v>
      </c>
      <c r="F15" s="125">
        <v>8.581</v>
      </c>
      <c r="G15" s="109">
        <v>8.7</v>
      </c>
      <c r="H15" s="95">
        <f>(G15-F15)/F15*100%</f>
        <v>0.0138678475702132</v>
      </c>
    </row>
    <row r="16" ht="24" customHeight="1" spans="1:8">
      <c r="A16" s="68"/>
      <c r="B16" s="121"/>
      <c r="C16" s="121"/>
      <c r="D16" s="95"/>
      <c r="E16" s="66" t="s">
        <v>23</v>
      </c>
      <c r="F16" s="126">
        <v>3.486</v>
      </c>
      <c r="G16" s="109">
        <v>3.53</v>
      </c>
      <c r="H16" s="95">
        <f>(G16-F16)/F16*100%</f>
        <v>0.012621916236374</v>
      </c>
    </row>
    <row r="17" ht="24" customHeight="1" spans="1:8">
      <c r="A17" s="68"/>
      <c r="B17" s="121"/>
      <c r="C17" s="121"/>
      <c r="D17" s="95"/>
      <c r="E17" s="66" t="s">
        <v>24</v>
      </c>
      <c r="F17" s="126"/>
      <c r="G17" s="126"/>
      <c r="H17" s="95"/>
    </row>
    <row r="18" ht="24" customHeight="1" spans="1:8">
      <c r="A18" s="68"/>
      <c r="B18" s="121"/>
      <c r="C18" s="121"/>
      <c r="D18" s="95"/>
      <c r="E18" s="68" t="s">
        <v>25</v>
      </c>
      <c r="F18" s="125"/>
      <c r="G18" s="125"/>
      <c r="H18" s="95"/>
    </row>
    <row r="19" ht="24" customHeight="1" spans="1:8">
      <c r="A19" s="68"/>
      <c r="B19" s="121"/>
      <c r="C19" s="121"/>
      <c r="D19" s="95"/>
      <c r="E19" s="68" t="s">
        <v>26</v>
      </c>
      <c r="F19" s="95"/>
      <c r="G19" s="95"/>
      <c r="H19" s="95"/>
    </row>
    <row r="20" ht="24" customHeight="1" spans="1:8">
      <c r="A20" s="68"/>
      <c r="B20" s="121"/>
      <c r="C20" s="121"/>
      <c r="D20" s="95"/>
      <c r="E20" s="68" t="s">
        <v>27</v>
      </c>
      <c r="F20" s="95"/>
      <c r="G20" s="95"/>
      <c r="H20" s="95"/>
    </row>
    <row r="21" ht="24" customHeight="1" spans="1:8">
      <c r="A21" s="68"/>
      <c r="B21" s="121"/>
      <c r="C21" s="121"/>
      <c r="D21" s="95"/>
      <c r="E21" s="68" t="s">
        <v>28</v>
      </c>
      <c r="F21" s="95"/>
      <c r="G21" s="95"/>
      <c r="H21" s="95"/>
    </row>
    <row r="22" ht="24" customHeight="1" spans="1:8">
      <c r="A22" s="68"/>
      <c r="B22" s="121"/>
      <c r="C22" s="121"/>
      <c r="D22" s="95"/>
      <c r="E22" s="68" t="s">
        <v>29</v>
      </c>
      <c r="F22" s="95"/>
      <c r="G22" s="95"/>
      <c r="H22" s="95"/>
    </row>
    <row r="23" ht="24" customHeight="1" spans="1:8">
      <c r="A23" s="68"/>
      <c r="B23" s="121"/>
      <c r="C23" s="121"/>
      <c r="D23" s="95"/>
      <c r="E23" s="68" t="s">
        <v>30</v>
      </c>
      <c r="F23" s="95"/>
      <c r="G23" s="95"/>
      <c r="H23" s="95"/>
    </row>
    <row r="24" ht="24" customHeight="1" spans="1:8">
      <c r="A24" s="68"/>
      <c r="B24" s="121"/>
      <c r="C24" s="121"/>
      <c r="D24" s="95"/>
      <c r="E24" s="68" t="s">
        <v>31</v>
      </c>
      <c r="F24" s="95"/>
      <c r="G24" s="95"/>
      <c r="H24" s="95"/>
    </row>
    <row r="25" ht="24" customHeight="1" spans="1:8">
      <c r="A25" s="68"/>
      <c r="B25" s="121"/>
      <c r="C25" s="121"/>
      <c r="D25" s="95"/>
      <c r="E25" s="68" t="s">
        <v>32</v>
      </c>
      <c r="F25" s="95">
        <v>6.4357</v>
      </c>
      <c r="G25" s="109">
        <v>6.53</v>
      </c>
      <c r="H25" s="95">
        <f>(G25-F25)/F25*100%</f>
        <v>0.0146526407383813</v>
      </c>
    </row>
    <row r="26" ht="24" customHeight="1" spans="1:8">
      <c r="A26" s="68"/>
      <c r="B26" s="121"/>
      <c r="C26" s="121"/>
      <c r="D26" s="95"/>
      <c r="E26" s="68" t="s">
        <v>33</v>
      </c>
      <c r="F26" s="95"/>
      <c r="G26" s="95"/>
      <c r="H26" s="95"/>
    </row>
    <row r="27" ht="24" customHeight="1" spans="1:8">
      <c r="A27" s="68"/>
      <c r="B27" s="121"/>
      <c r="C27" s="121"/>
      <c r="D27" s="95"/>
      <c r="E27" s="68" t="s">
        <v>34</v>
      </c>
      <c r="F27" s="95"/>
      <c r="G27" s="95"/>
      <c r="H27" s="95"/>
    </row>
    <row r="28" ht="24" customHeight="1" spans="1:8">
      <c r="A28" s="68"/>
      <c r="B28" s="121"/>
      <c r="C28" s="121"/>
      <c r="D28" s="95"/>
      <c r="E28" s="68" t="s">
        <v>35</v>
      </c>
      <c r="F28" s="127"/>
      <c r="G28" s="127"/>
      <c r="H28" s="95"/>
    </row>
    <row r="29" ht="24" customHeight="1" spans="1:8">
      <c r="A29" s="64" t="s">
        <v>36</v>
      </c>
      <c r="B29" s="123">
        <f>SUM(B8:B28)</f>
        <v>86.6051</v>
      </c>
      <c r="C29" s="123">
        <f>SUM(C8:C28)</f>
        <v>97.59</v>
      </c>
      <c r="D29" s="95">
        <f>(C29-B29)/B29*100%</f>
        <v>0.126838950592979</v>
      </c>
      <c r="E29" s="64" t="s">
        <v>37</v>
      </c>
      <c r="F29" s="95">
        <f>SUM(F8:F28)</f>
        <v>86.6051</v>
      </c>
      <c r="G29" s="109">
        <f>SUM(G8:G28)</f>
        <v>97.59</v>
      </c>
      <c r="H29" s="95">
        <f>(G29-F29)/F29*100%</f>
        <v>0.126838950592979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159</v>
      </c>
      <c r="B4" s="31" t="s">
        <v>160</v>
      </c>
      <c r="C4" s="31" t="s">
        <v>161</v>
      </c>
      <c r="D4" s="31" t="s">
        <v>162</v>
      </c>
      <c r="E4" s="8" t="s">
        <v>163</v>
      </c>
      <c r="F4" s="8"/>
      <c r="G4" s="8"/>
      <c r="H4" s="8"/>
      <c r="I4" s="8"/>
      <c r="J4" s="8"/>
      <c r="K4" s="8"/>
      <c r="L4" s="8"/>
      <c r="M4" s="8"/>
      <c r="N4" s="40" t="s">
        <v>164</v>
      </c>
    </row>
    <row r="5" ht="37.5" customHeight="1" spans="1:14">
      <c r="A5" s="9"/>
      <c r="B5" s="31"/>
      <c r="C5" s="31"/>
      <c r="D5" s="31"/>
      <c r="E5" s="10" t="s">
        <v>165</v>
      </c>
      <c r="F5" s="8" t="s">
        <v>41</v>
      </c>
      <c r="G5" s="8"/>
      <c r="H5" s="8"/>
      <c r="I5" s="8"/>
      <c r="J5" s="41"/>
      <c r="K5" s="41"/>
      <c r="L5" s="23" t="s">
        <v>166</v>
      </c>
      <c r="M5" s="23" t="s">
        <v>167</v>
      </c>
      <c r="N5" s="42"/>
    </row>
    <row r="6" ht="78.75" customHeight="1" spans="1:14">
      <c r="A6" s="13"/>
      <c r="B6" s="31"/>
      <c r="C6" s="31"/>
      <c r="D6" s="31"/>
      <c r="E6" s="10"/>
      <c r="F6" s="14" t="s">
        <v>168</v>
      </c>
      <c r="G6" s="10" t="s">
        <v>169</v>
      </c>
      <c r="H6" s="10" t="s">
        <v>170</v>
      </c>
      <c r="I6" s="10" t="s">
        <v>171</v>
      </c>
      <c r="J6" s="10" t="s">
        <v>172</v>
      </c>
      <c r="K6" s="24" t="s">
        <v>173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58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N5" sqref="N5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176</v>
      </c>
      <c r="B4" s="7" t="s">
        <v>177</v>
      </c>
      <c r="C4" s="8" t="s">
        <v>163</v>
      </c>
      <c r="D4" s="8"/>
      <c r="E4" s="8"/>
      <c r="F4" s="8"/>
      <c r="G4" s="8"/>
      <c r="H4" s="8"/>
      <c r="I4" s="8"/>
      <c r="J4" s="8"/>
      <c r="K4" s="8"/>
      <c r="L4" s="7" t="s">
        <v>78</v>
      </c>
    </row>
    <row r="5" ht="25.5" customHeight="1" spans="1:12">
      <c r="A5" s="9"/>
      <c r="B5" s="9"/>
      <c r="C5" s="10" t="s">
        <v>165</v>
      </c>
      <c r="D5" s="11" t="s">
        <v>178</v>
      </c>
      <c r="E5" s="12"/>
      <c r="F5" s="12"/>
      <c r="G5" s="12"/>
      <c r="H5" s="12"/>
      <c r="I5" s="22"/>
      <c r="J5" s="23" t="s">
        <v>166</v>
      </c>
      <c r="K5" s="23" t="s">
        <v>167</v>
      </c>
      <c r="L5" s="9"/>
    </row>
    <row r="6" ht="81" customHeight="1" spans="1:12">
      <c r="A6" s="13"/>
      <c r="B6" s="13"/>
      <c r="C6" s="10"/>
      <c r="D6" s="14" t="s">
        <v>168</v>
      </c>
      <c r="E6" s="10" t="s">
        <v>169</v>
      </c>
      <c r="F6" s="10" t="s">
        <v>170</v>
      </c>
      <c r="G6" s="10" t="s">
        <v>171</v>
      </c>
      <c r="H6" s="10" t="s">
        <v>172</v>
      </c>
      <c r="I6" s="24" t="s">
        <v>179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58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zoomScale="85" zoomScaleNormal="85" workbookViewId="0">
      <selection activeCell="B12" sqref="B12"/>
    </sheetView>
  </sheetViews>
  <sheetFormatPr defaultColWidth="6.875" defaultRowHeight="11.25" outlineLevelCol="6"/>
  <cols>
    <col min="1" max="1" width="20.625" style="61" customWidth="1"/>
    <col min="2" max="2" width="32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4" t="s">
        <v>38</v>
      </c>
      <c r="B1" s="45"/>
      <c r="C1" s="45"/>
      <c r="D1" s="71"/>
      <c r="E1" s="71"/>
      <c r="F1" s="71"/>
      <c r="G1" s="71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1" t="s">
        <v>2</v>
      </c>
    </row>
    <row r="4" ht="26.25" customHeight="1" spans="1:7">
      <c r="A4" s="64" t="s">
        <v>40</v>
      </c>
      <c r="B4" s="64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60" customFormat="1" ht="47.25" customHeight="1" spans="1:7">
      <c r="A5" s="64" t="s">
        <v>45</v>
      </c>
      <c r="B5" s="64" t="s">
        <v>46</v>
      </c>
      <c r="C5" s="118"/>
      <c r="D5" s="117"/>
      <c r="E5" s="117"/>
      <c r="F5" s="117"/>
      <c r="G5" s="118"/>
    </row>
    <row r="6" s="60" customFormat="1" ht="25.5" customHeight="1" spans="1:7">
      <c r="A6" s="99">
        <v>206</v>
      </c>
      <c r="B6" s="100" t="s">
        <v>47</v>
      </c>
      <c r="C6" s="109">
        <v>78.83</v>
      </c>
      <c r="D6" s="109">
        <v>78.83</v>
      </c>
      <c r="E6" s="119"/>
      <c r="F6" s="119"/>
      <c r="G6" s="119"/>
    </row>
    <row r="7" s="60" customFormat="1" ht="25.5" customHeight="1" spans="1:7">
      <c r="A7" s="99">
        <v>20699</v>
      </c>
      <c r="B7" s="100" t="s">
        <v>48</v>
      </c>
      <c r="C7" s="109">
        <v>78.83</v>
      </c>
      <c r="D7" s="109">
        <v>78.83</v>
      </c>
      <c r="E7" s="119"/>
      <c r="F7" s="119"/>
      <c r="G7" s="119"/>
    </row>
    <row r="8" s="60" customFormat="1" ht="25.5" customHeight="1" spans="1:7">
      <c r="A8" s="99">
        <v>2069999</v>
      </c>
      <c r="B8" s="100" t="s">
        <v>48</v>
      </c>
      <c r="C8" s="109">
        <v>78.83</v>
      </c>
      <c r="D8" s="109">
        <v>78.83</v>
      </c>
      <c r="E8" s="119"/>
      <c r="F8" s="119"/>
      <c r="G8" s="119"/>
    </row>
    <row r="9" s="60" customFormat="1" ht="25.5" customHeight="1" spans="1:7">
      <c r="A9" s="99">
        <v>208</v>
      </c>
      <c r="B9" s="100" t="s">
        <v>49</v>
      </c>
      <c r="C9" s="109">
        <v>8.7</v>
      </c>
      <c r="D9" s="109">
        <v>8.7</v>
      </c>
      <c r="E9" s="119"/>
      <c r="F9" s="119"/>
      <c r="G9" s="119"/>
    </row>
    <row r="10" s="60" customFormat="1" ht="25.5" customHeight="1" spans="1:7">
      <c r="A10" s="99">
        <v>20805</v>
      </c>
      <c r="B10" s="100" t="s">
        <v>50</v>
      </c>
      <c r="C10" s="109">
        <v>8.7</v>
      </c>
      <c r="D10" s="109">
        <v>8.7</v>
      </c>
      <c r="E10" s="119"/>
      <c r="F10" s="119"/>
      <c r="G10" s="119"/>
    </row>
    <row r="11" customFormat="1" ht="29" customHeight="1" spans="1:7">
      <c r="A11" s="99">
        <v>2080505</v>
      </c>
      <c r="B11" s="100" t="s">
        <v>51</v>
      </c>
      <c r="C11" s="109">
        <v>8.7</v>
      </c>
      <c r="D11" s="109">
        <v>8.7</v>
      </c>
      <c r="E11" s="120"/>
      <c r="F11" s="120"/>
      <c r="G11" s="120"/>
    </row>
    <row r="12" customFormat="1" ht="25.5" customHeight="1" spans="1:7">
      <c r="A12" s="99">
        <v>210</v>
      </c>
      <c r="B12" s="100" t="s">
        <v>52</v>
      </c>
      <c r="C12" s="109">
        <v>3.53</v>
      </c>
      <c r="D12" s="109">
        <v>3.53</v>
      </c>
      <c r="E12" s="121"/>
      <c r="F12" s="121"/>
      <c r="G12" s="121"/>
    </row>
    <row r="13" customFormat="1" ht="25.5" customHeight="1" spans="1:7">
      <c r="A13" s="99">
        <v>21011</v>
      </c>
      <c r="B13" s="100" t="s">
        <v>53</v>
      </c>
      <c r="C13" s="109">
        <v>3.53</v>
      </c>
      <c r="D13" s="109">
        <v>3.53</v>
      </c>
      <c r="E13" s="121"/>
      <c r="F13" s="121"/>
      <c r="G13" s="121"/>
    </row>
    <row r="14" customFormat="1" ht="25.5" customHeight="1" spans="1:7">
      <c r="A14" s="99">
        <v>2101102</v>
      </c>
      <c r="B14" s="100" t="s">
        <v>54</v>
      </c>
      <c r="C14" s="109">
        <v>3.53</v>
      </c>
      <c r="D14" s="109">
        <v>3.53</v>
      </c>
      <c r="E14" s="121"/>
      <c r="F14" s="121"/>
      <c r="G14" s="121"/>
    </row>
    <row r="15" customFormat="1" ht="25.5" customHeight="1" spans="1:7">
      <c r="A15" s="99">
        <v>221</v>
      </c>
      <c r="B15" s="100" t="s">
        <v>55</v>
      </c>
      <c r="C15" s="109">
        <v>6.53</v>
      </c>
      <c r="D15" s="109">
        <v>6.53</v>
      </c>
      <c r="E15" s="121"/>
      <c r="F15" s="121"/>
      <c r="G15" s="121"/>
    </row>
    <row r="16" ht="25.5" customHeight="1" spans="1:7">
      <c r="A16" s="99">
        <v>22102</v>
      </c>
      <c r="B16" s="100" t="s">
        <v>56</v>
      </c>
      <c r="C16" s="109">
        <v>6.53</v>
      </c>
      <c r="D16" s="109">
        <v>6.53</v>
      </c>
      <c r="E16" s="121"/>
      <c r="F16" s="121"/>
      <c r="G16" s="121"/>
    </row>
    <row r="17" ht="25.5" customHeight="1" spans="1:7">
      <c r="A17" s="99">
        <v>2210201</v>
      </c>
      <c r="B17" s="100" t="s">
        <v>57</v>
      </c>
      <c r="C17" s="109">
        <v>6.53</v>
      </c>
      <c r="D17" s="109">
        <v>6.53</v>
      </c>
      <c r="E17" s="121"/>
      <c r="F17" s="121"/>
      <c r="G17" s="121"/>
    </row>
    <row r="18" ht="25.5" customHeight="1" spans="1:7">
      <c r="A18" s="69" t="s">
        <v>58</v>
      </c>
      <c r="B18" s="70"/>
      <c r="C18" s="101">
        <f>D18</f>
        <v>97.59</v>
      </c>
      <c r="D18" s="101">
        <f>D8+D11+D14+D17</f>
        <v>97.59</v>
      </c>
      <c r="E18" s="121"/>
      <c r="F18" s="121"/>
      <c r="G18" s="121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zoomScale="85" zoomScaleNormal="85" workbookViewId="0">
      <selection activeCell="E7" sqref="E7:E9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4" t="s">
        <v>59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2" t="s">
        <v>60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1" t="s">
        <v>2</v>
      </c>
    </row>
    <row r="5" ht="26.25" customHeight="1" spans="1:5">
      <c r="A5" s="112" t="s">
        <v>40</v>
      </c>
      <c r="B5" s="113"/>
      <c r="C5" s="114" t="s">
        <v>37</v>
      </c>
      <c r="D5" s="114" t="s">
        <v>61</v>
      </c>
      <c r="E5" s="114" t="s">
        <v>62</v>
      </c>
    </row>
    <row r="6" s="60" customFormat="1" ht="27.75" customHeight="1" spans="1:5">
      <c r="A6" s="64" t="s">
        <v>45</v>
      </c>
      <c r="B6" s="64" t="s">
        <v>46</v>
      </c>
      <c r="C6" s="115"/>
      <c r="D6" s="115"/>
      <c r="E6" s="115"/>
    </row>
    <row r="7" s="60" customFormat="1" ht="30" customHeight="1" spans="1:5">
      <c r="A7" s="99">
        <v>206</v>
      </c>
      <c r="B7" s="100" t="s">
        <v>47</v>
      </c>
      <c r="C7" s="109">
        <v>78.83</v>
      </c>
      <c r="D7" s="109">
        <f>78.83-E7</f>
        <v>69.83</v>
      </c>
      <c r="E7" s="64">
        <v>9</v>
      </c>
    </row>
    <row r="8" s="60" customFormat="1" ht="30" customHeight="1" spans="1:5">
      <c r="A8" s="99">
        <v>20699</v>
      </c>
      <c r="B8" s="100" t="s">
        <v>48</v>
      </c>
      <c r="C8" s="109">
        <v>78.83</v>
      </c>
      <c r="D8" s="109">
        <f>78.83-E8</f>
        <v>69.83</v>
      </c>
      <c r="E8" s="64">
        <v>9</v>
      </c>
    </row>
    <row r="9" s="60" customFormat="1" ht="30" customHeight="1" spans="1:5">
      <c r="A9" s="99">
        <v>2069999</v>
      </c>
      <c r="B9" s="100" t="s">
        <v>48</v>
      </c>
      <c r="C9" s="109">
        <v>78.83</v>
      </c>
      <c r="D9" s="109">
        <f>78.83-E9</f>
        <v>69.83</v>
      </c>
      <c r="E9" s="64">
        <v>9</v>
      </c>
    </row>
    <row r="10" s="60" customFormat="1" ht="30" customHeight="1" spans="1:5">
      <c r="A10" s="99">
        <v>208</v>
      </c>
      <c r="B10" s="100" t="s">
        <v>49</v>
      </c>
      <c r="C10" s="109">
        <v>8.7</v>
      </c>
      <c r="D10" s="109">
        <v>8.7</v>
      </c>
      <c r="E10" s="64"/>
    </row>
    <row r="11" customFormat="1" ht="30" customHeight="1" spans="1:5">
      <c r="A11" s="99">
        <v>20805</v>
      </c>
      <c r="B11" s="100" t="s">
        <v>50</v>
      </c>
      <c r="C11" s="109">
        <v>8.7</v>
      </c>
      <c r="D11" s="109">
        <v>8.7</v>
      </c>
      <c r="E11" s="114"/>
    </row>
    <row r="12" customFormat="1" ht="30" customHeight="1" spans="1:5">
      <c r="A12" s="99">
        <v>2080505</v>
      </c>
      <c r="B12" s="100" t="s">
        <v>51</v>
      </c>
      <c r="C12" s="109">
        <v>8.7</v>
      </c>
      <c r="D12" s="109">
        <v>8.7</v>
      </c>
      <c r="E12" s="64"/>
    </row>
    <row r="13" customFormat="1" ht="30" customHeight="1" spans="1:5">
      <c r="A13" s="99">
        <v>210</v>
      </c>
      <c r="B13" s="100" t="s">
        <v>52</v>
      </c>
      <c r="C13" s="109">
        <v>3.53</v>
      </c>
      <c r="D13" s="109">
        <v>3.53</v>
      </c>
      <c r="E13" s="64"/>
    </row>
    <row r="14" ht="30" customHeight="1" spans="1:5">
      <c r="A14" s="99">
        <v>21011</v>
      </c>
      <c r="B14" s="100" t="s">
        <v>53</v>
      </c>
      <c r="C14" s="109">
        <v>3.53</v>
      </c>
      <c r="D14" s="109">
        <v>3.53</v>
      </c>
      <c r="E14" s="64"/>
    </row>
    <row r="15" ht="30" customHeight="1" spans="1:5">
      <c r="A15" s="99">
        <v>2101102</v>
      </c>
      <c r="B15" s="100" t="s">
        <v>54</v>
      </c>
      <c r="C15" s="109">
        <v>3.53</v>
      </c>
      <c r="D15" s="109">
        <v>3.53</v>
      </c>
      <c r="E15" s="64"/>
    </row>
    <row r="16" ht="30" customHeight="1" spans="1:5">
      <c r="A16" s="99">
        <v>221</v>
      </c>
      <c r="B16" s="100" t="s">
        <v>55</v>
      </c>
      <c r="C16" s="109">
        <v>6.53</v>
      </c>
      <c r="D16" s="109">
        <v>6.53</v>
      </c>
      <c r="E16" s="64"/>
    </row>
    <row r="17" ht="30" customHeight="1" spans="1:5">
      <c r="A17" s="99">
        <v>22102</v>
      </c>
      <c r="B17" s="100" t="s">
        <v>56</v>
      </c>
      <c r="C17" s="109">
        <v>6.53</v>
      </c>
      <c r="D17" s="109">
        <v>6.53</v>
      </c>
      <c r="E17" s="64"/>
    </row>
    <row r="18" ht="30" customHeight="1" spans="1:5">
      <c r="A18" s="99">
        <v>2210201</v>
      </c>
      <c r="B18" s="100" t="s">
        <v>57</v>
      </c>
      <c r="C18" s="109">
        <v>6.53</v>
      </c>
      <c r="D18" s="109">
        <v>6.53</v>
      </c>
      <c r="E18" s="64"/>
    </row>
    <row r="19" ht="30" customHeight="1" spans="1:5">
      <c r="A19" s="69" t="s">
        <v>58</v>
      </c>
      <c r="B19" s="70"/>
      <c r="C19" s="101">
        <f>D19+E19</f>
        <v>97.59</v>
      </c>
      <c r="D19" s="101">
        <f>D9+D12+D15+D18</f>
        <v>88.59</v>
      </c>
      <c r="E19" s="101">
        <f>E9+E12+E15+E18</f>
        <v>9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zoomScale="85" zoomScaleNormal="85" workbookViewId="0">
      <selection activeCell="H8" sqref="H8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63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77" t="s">
        <v>64</v>
      </c>
      <c r="B3" s="77"/>
      <c r="C3" s="77"/>
      <c r="D3" s="77"/>
      <c r="E3" s="77"/>
      <c r="F3" s="77"/>
    </row>
    <row r="4" ht="14.25" customHeight="1" spans="1:6">
      <c r="A4" s="108"/>
      <c r="B4" s="108"/>
      <c r="C4" s="108"/>
      <c r="D4" s="108"/>
      <c r="E4" s="108"/>
      <c r="F4" s="79" t="s">
        <v>2</v>
      </c>
    </row>
    <row r="5" ht="24" customHeight="1" spans="1:6">
      <c r="A5" s="128" t="s">
        <v>3</v>
      </c>
      <c r="B5" s="64"/>
      <c r="C5" s="128" t="s">
        <v>4</v>
      </c>
      <c r="D5" s="64"/>
      <c r="E5" s="64"/>
      <c r="F5" s="64"/>
    </row>
    <row r="6" ht="24" customHeight="1" spans="1:6">
      <c r="A6" s="128" t="s">
        <v>5</v>
      </c>
      <c r="B6" s="128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65</v>
      </c>
      <c r="E7" s="64" t="s">
        <v>41</v>
      </c>
      <c r="F7" s="64" t="s">
        <v>66</v>
      </c>
    </row>
    <row r="8" ht="28.5" customHeight="1" spans="1:6">
      <c r="A8" s="68" t="s">
        <v>11</v>
      </c>
      <c r="B8" s="109">
        <v>97.59</v>
      </c>
      <c r="C8" s="66" t="s">
        <v>12</v>
      </c>
      <c r="D8" s="66"/>
      <c r="E8" s="110"/>
      <c r="F8" s="73"/>
    </row>
    <row r="9" ht="28.5" customHeight="1" spans="1:6">
      <c r="A9" s="68" t="s">
        <v>13</v>
      </c>
      <c r="B9" s="64"/>
      <c r="C9" s="66" t="s">
        <v>14</v>
      </c>
      <c r="D9" s="66"/>
      <c r="E9" s="110"/>
      <c r="F9" s="73"/>
    </row>
    <row r="10" ht="28.5" customHeight="1" spans="1:6">
      <c r="A10" s="68"/>
      <c r="B10" s="64"/>
      <c r="C10" s="66" t="s">
        <v>16</v>
      </c>
      <c r="D10" s="66"/>
      <c r="E10" s="110"/>
      <c r="F10" s="73"/>
    </row>
    <row r="11" ht="28.5" customHeight="1" spans="1:6">
      <c r="A11" s="68"/>
      <c r="B11" s="64"/>
      <c r="C11" s="68" t="s">
        <v>18</v>
      </c>
      <c r="D11" s="68"/>
      <c r="E11" s="64"/>
      <c r="F11" s="73"/>
    </row>
    <row r="12" ht="28.5" customHeight="1" spans="1:6">
      <c r="A12" s="68"/>
      <c r="B12" s="64"/>
      <c r="C12" s="66" t="s">
        <v>19</v>
      </c>
      <c r="D12" s="66"/>
      <c r="E12" s="110"/>
      <c r="F12" s="73"/>
    </row>
    <row r="13" ht="28.5" customHeight="1" spans="1:6">
      <c r="A13" s="68"/>
      <c r="B13" s="64"/>
      <c r="C13" s="66" t="s">
        <v>20</v>
      </c>
      <c r="D13" s="101">
        <f>E13+F13</f>
        <v>78.83</v>
      </c>
      <c r="E13" s="101">
        <v>78.83</v>
      </c>
      <c r="F13" s="73"/>
    </row>
    <row r="14" ht="28.5" customHeight="1" spans="1:6">
      <c r="A14" s="68"/>
      <c r="B14" s="64"/>
      <c r="C14" s="68" t="s">
        <v>21</v>
      </c>
      <c r="D14" s="101">
        <f t="shared" ref="D14:D29" si="0">E14+F14</f>
        <v>0</v>
      </c>
      <c r="E14" s="64"/>
      <c r="F14" s="68"/>
    </row>
    <row r="15" ht="28.5" customHeight="1" spans="1:6">
      <c r="A15" s="68"/>
      <c r="B15" s="64"/>
      <c r="C15" s="68" t="s">
        <v>22</v>
      </c>
      <c r="D15" s="101">
        <f t="shared" si="0"/>
        <v>8.7</v>
      </c>
      <c r="E15" s="95">
        <v>8.7</v>
      </c>
      <c r="F15" s="68"/>
    </row>
    <row r="16" ht="28.5" customHeight="1" spans="1:6">
      <c r="A16" s="68"/>
      <c r="B16" s="64"/>
      <c r="C16" s="66" t="s">
        <v>23</v>
      </c>
      <c r="D16" s="101">
        <f t="shared" si="0"/>
        <v>3.53</v>
      </c>
      <c r="E16" s="101">
        <v>3.53</v>
      </c>
      <c r="F16" s="68"/>
    </row>
    <row r="17" ht="28.5" customHeight="1" spans="1:6">
      <c r="A17" s="68"/>
      <c r="B17" s="64"/>
      <c r="C17" s="66" t="s">
        <v>24</v>
      </c>
      <c r="D17" s="101">
        <f t="shared" si="0"/>
        <v>0</v>
      </c>
      <c r="E17" s="110"/>
      <c r="F17" s="68"/>
    </row>
    <row r="18" ht="28.5" customHeight="1" spans="1:6">
      <c r="A18" s="68"/>
      <c r="B18" s="64"/>
      <c r="C18" s="68" t="s">
        <v>25</v>
      </c>
      <c r="D18" s="101">
        <f t="shared" si="0"/>
        <v>0</v>
      </c>
      <c r="E18" s="64"/>
      <c r="F18" s="68"/>
    </row>
    <row r="19" ht="28.5" customHeight="1" spans="1:6">
      <c r="A19" s="68"/>
      <c r="B19" s="64"/>
      <c r="C19" s="68" t="s">
        <v>26</v>
      </c>
      <c r="D19" s="101">
        <f t="shared" si="0"/>
        <v>0</v>
      </c>
      <c r="E19" s="64"/>
      <c r="F19" s="68"/>
    </row>
    <row r="20" ht="28.5" customHeight="1" spans="1:6">
      <c r="A20" s="68"/>
      <c r="B20" s="64"/>
      <c r="C20" s="68" t="s">
        <v>27</v>
      </c>
      <c r="D20" s="101">
        <f t="shared" si="0"/>
        <v>0</v>
      </c>
      <c r="E20" s="64"/>
      <c r="F20" s="68"/>
    </row>
    <row r="21" ht="28.5" customHeight="1" spans="1:6">
      <c r="A21" s="68"/>
      <c r="B21" s="64"/>
      <c r="C21" s="68" t="s">
        <v>67</v>
      </c>
      <c r="D21" s="101">
        <f t="shared" si="0"/>
        <v>0</v>
      </c>
      <c r="E21" s="64"/>
      <c r="F21" s="68"/>
    </row>
    <row r="22" ht="28.5" customHeight="1" spans="1:6">
      <c r="A22" s="68"/>
      <c r="B22" s="64"/>
      <c r="C22" s="68" t="s">
        <v>29</v>
      </c>
      <c r="D22" s="101">
        <f t="shared" si="0"/>
        <v>0</v>
      </c>
      <c r="E22" s="64"/>
      <c r="F22" s="68"/>
    </row>
    <row r="23" ht="28.5" customHeight="1" spans="1:6">
      <c r="A23" s="68"/>
      <c r="B23" s="64"/>
      <c r="C23" s="68" t="s">
        <v>30</v>
      </c>
      <c r="D23" s="101">
        <f t="shared" si="0"/>
        <v>0</v>
      </c>
      <c r="E23" s="64"/>
      <c r="F23" s="68"/>
    </row>
    <row r="24" ht="28.5" customHeight="1" spans="1:6">
      <c r="A24" s="68"/>
      <c r="B24" s="64"/>
      <c r="C24" s="68" t="s">
        <v>31</v>
      </c>
      <c r="D24" s="101">
        <f t="shared" si="0"/>
        <v>0</v>
      </c>
      <c r="E24" s="64"/>
      <c r="F24" s="68"/>
    </row>
    <row r="25" ht="28.5" customHeight="1" spans="1:6">
      <c r="A25" s="68"/>
      <c r="B25" s="64"/>
      <c r="C25" s="68" t="s">
        <v>32</v>
      </c>
      <c r="D25" s="101">
        <f t="shared" si="0"/>
        <v>6.53</v>
      </c>
      <c r="E25" s="64">
        <v>6.53</v>
      </c>
      <c r="F25" s="68"/>
    </row>
    <row r="26" ht="28.5" customHeight="1" spans="1:6">
      <c r="A26" s="68"/>
      <c r="B26" s="64"/>
      <c r="C26" s="68" t="s">
        <v>33</v>
      </c>
      <c r="D26" s="101">
        <f t="shared" si="0"/>
        <v>0</v>
      </c>
      <c r="E26" s="64"/>
      <c r="F26" s="68"/>
    </row>
    <row r="27" ht="28.5" customHeight="1" spans="1:6">
      <c r="A27" s="68"/>
      <c r="B27" s="64"/>
      <c r="C27" s="68" t="s">
        <v>34</v>
      </c>
      <c r="D27" s="101">
        <f t="shared" si="0"/>
        <v>0</v>
      </c>
      <c r="E27" s="64"/>
      <c r="F27" s="68"/>
    </row>
    <row r="28" ht="28.5" customHeight="1" spans="1:6">
      <c r="A28" s="68"/>
      <c r="B28" s="64"/>
      <c r="C28" s="68" t="s">
        <v>35</v>
      </c>
      <c r="D28" s="101">
        <f t="shared" si="0"/>
        <v>0</v>
      </c>
      <c r="E28" s="64"/>
      <c r="F28" s="68"/>
    </row>
    <row r="29" ht="28.5" customHeight="1" spans="1:6">
      <c r="A29" s="64" t="s">
        <v>36</v>
      </c>
      <c r="B29" s="64">
        <f>SUM(B8:B28)</f>
        <v>97.59</v>
      </c>
      <c r="C29" s="64" t="s">
        <v>37</v>
      </c>
      <c r="D29" s="101">
        <f t="shared" si="0"/>
        <v>97.59</v>
      </c>
      <c r="E29" s="64">
        <f>SUM(E8:E28)</f>
        <v>97.59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J19" sqref="J19"/>
    </sheetView>
  </sheetViews>
  <sheetFormatPr defaultColWidth="6.875" defaultRowHeight="11.25"/>
  <cols>
    <col min="1" max="1" width="18.125" style="61" customWidth="1"/>
    <col min="2" max="2" width="13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4" t="s">
        <v>68</v>
      </c>
      <c r="B1" s="45"/>
      <c r="C1" s="45"/>
      <c r="D1" s="45"/>
      <c r="E1" s="45"/>
      <c r="F1" s="45"/>
      <c r="G1" s="45"/>
      <c r="H1" s="45"/>
      <c r="I1" s="71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1"/>
      <c r="J2" s="71"/>
      <c r="K2" s="71"/>
    </row>
    <row r="3" ht="29.25" customHeight="1" spans="1:11">
      <c r="A3" s="62" t="s">
        <v>69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70</v>
      </c>
      <c r="D5" s="64"/>
      <c r="E5" s="64"/>
      <c r="F5" s="64" t="s">
        <v>71</v>
      </c>
      <c r="G5" s="64"/>
      <c r="H5" s="64"/>
      <c r="I5" s="64" t="s">
        <v>72</v>
      </c>
      <c r="J5" s="64"/>
      <c r="K5" s="64"/>
    </row>
    <row r="6" s="60" customFormat="1" ht="30.75" customHeight="1" spans="1:11">
      <c r="A6" s="64" t="s">
        <v>45</v>
      </c>
      <c r="B6" s="64" t="s">
        <v>46</v>
      </c>
      <c r="C6" s="64" t="s">
        <v>73</v>
      </c>
      <c r="D6" s="64" t="s">
        <v>61</v>
      </c>
      <c r="E6" s="64" t="s">
        <v>62</v>
      </c>
      <c r="F6" s="64" t="s">
        <v>73</v>
      </c>
      <c r="G6" s="64" t="s">
        <v>61</v>
      </c>
      <c r="H6" s="64" t="s">
        <v>62</v>
      </c>
      <c r="I6" s="64" t="s">
        <v>73</v>
      </c>
      <c r="J6" s="64" t="s">
        <v>61</v>
      </c>
      <c r="K6" s="64" t="s">
        <v>62</v>
      </c>
    </row>
    <row r="7" s="60" customFormat="1" ht="30.75" customHeight="1" spans="1:11">
      <c r="A7" s="99">
        <v>206</v>
      </c>
      <c r="B7" s="100" t="s">
        <v>47</v>
      </c>
      <c r="C7" s="101">
        <v>68.1024</v>
      </c>
      <c r="D7" s="101">
        <v>68.1024</v>
      </c>
      <c r="E7" s="66">
        <v>0</v>
      </c>
      <c r="F7" s="101">
        <f>G7+H7</f>
        <v>78.83</v>
      </c>
      <c r="G7" s="101">
        <v>69.83</v>
      </c>
      <c r="H7" s="101">
        <v>9</v>
      </c>
      <c r="I7" s="95">
        <f>(F7-C7)/C7*100%</f>
        <v>0.157521614509914</v>
      </c>
      <c r="J7" s="95">
        <f t="shared" ref="J7:J19" si="0">(G7-D7)/D7*100%</f>
        <v>0.0253676816088713</v>
      </c>
      <c r="K7" s="95">
        <v>100</v>
      </c>
    </row>
    <row r="8" s="60" customFormat="1" ht="30.75" customHeight="1" spans="1:11">
      <c r="A8" s="99">
        <v>20699</v>
      </c>
      <c r="B8" s="100" t="s">
        <v>48</v>
      </c>
      <c r="C8" s="101">
        <v>68.1024</v>
      </c>
      <c r="D8" s="101">
        <v>68.1024</v>
      </c>
      <c r="E8" s="66">
        <v>0</v>
      </c>
      <c r="F8" s="101">
        <f t="shared" ref="F8:F19" si="1">G8+H8</f>
        <v>78.83</v>
      </c>
      <c r="G8" s="101">
        <v>69.83</v>
      </c>
      <c r="H8" s="101">
        <v>9</v>
      </c>
      <c r="I8" s="95">
        <f t="shared" ref="I8:I19" si="2">(F8-C8)/C8*100%</f>
        <v>0.157521614509914</v>
      </c>
      <c r="J8" s="95">
        <f t="shared" si="0"/>
        <v>0.0253676816088713</v>
      </c>
      <c r="K8" s="95">
        <v>100</v>
      </c>
    </row>
    <row r="9" s="60" customFormat="1" ht="30.75" customHeight="1" spans="1:11">
      <c r="A9" s="99">
        <v>2069999</v>
      </c>
      <c r="B9" s="100" t="s">
        <v>48</v>
      </c>
      <c r="C9" s="101">
        <v>68.1024</v>
      </c>
      <c r="D9" s="101">
        <v>68.1024</v>
      </c>
      <c r="E9" s="66">
        <v>0</v>
      </c>
      <c r="F9" s="101">
        <f t="shared" si="1"/>
        <v>78.83</v>
      </c>
      <c r="G9" s="101">
        <v>69.83</v>
      </c>
      <c r="H9" s="101">
        <v>9</v>
      </c>
      <c r="I9" s="95">
        <f t="shared" si="2"/>
        <v>0.157521614509914</v>
      </c>
      <c r="J9" s="95">
        <f t="shared" si="0"/>
        <v>0.0253676816088713</v>
      </c>
      <c r="K9" s="95"/>
    </row>
    <row r="10" s="60" customFormat="1" ht="30.75" customHeight="1" spans="1:11">
      <c r="A10" s="99">
        <v>208</v>
      </c>
      <c r="B10" s="100" t="s">
        <v>49</v>
      </c>
      <c r="C10" s="101">
        <v>8.581</v>
      </c>
      <c r="D10" s="101">
        <v>8.581</v>
      </c>
      <c r="E10" s="66"/>
      <c r="F10" s="101">
        <f t="shared" si="1"/>
        <v>8.7</v>
      </c>
      <c r="G10" s="101">
        <v>8.7</v>
      </c>
      <c r="H10" s="101"/>
      <c r="I10" s="95">
        <f t="shared" si="2"/>
        <v>0.0138678475702132</v>
      </c>
      <c r="J10" s="95">
        <f t="shared" si="0"/>
        <v>0.0138678475702132</v>
      </c>
      <c r="K10" s="95"/>
    </row>
    <row r="11" s="60" customFormat="1" ht="30.75" customHeight="1" spans="1:11">
      <c r="A11" s="99">
        <v>20805</v>
      </c>
      <c r="B11" s="100" t="s">
        <v>50</v>
      </c>
      <c r="C11" s="95">
        <v>8.581</v>
      </c>
      <c r="D11" s="95">
        <v>8.581</v>
      </c>
      <c r="E11" s="102"/>
      <c r="F11" s="101">
        <f t="shared" si="1"/>
        <v>8.7</v>
      </c>
      <c r="G11" s="95">
        <v>8.7</v>
      </c>
      <c r="H11" s="95"/>
      <c r="I11" s="95">
        <f t="shared" si="2"/>
        <v>0.0138678475702132</v>
      </c>
      <c r="J11" s="95">
        <f t="shared" si="0"/>
        <v>0.0138678475702132</v>
      </c>
      <c r="K11" s="95"/>
    </row>
    <row r="12" customFormat="1" ht="30.75" customHeight="1" spans="1:11">
      <c r="A12" s="99">
        <v>2080505</v>
      </c>
      <c r="B12" s="100" t="s">
        <v>51</v>
      </c>
      <c r="C12" s="95">
        <v>8.581</v>
      </c>
      <c r="D12" s="95">
        <v>8.581</v>
      </c>
      <c r="E12" s="68"/>
      <c r="F12" s="101">
        <f t="shared" si="1"/>
        <v>8.7</v>
      </c>
      <c r="G12" s="95">
        <v>8.7</v>
      </c>
      <c r="H12" s="95"/>
      <c r="I12" s="95">
        <f t="shared" si="2"/>
        <v>0.0138678475702132</v>
      </c>
      <c r="J12" s="95">
        <f t="shared" si="0"/>
        <v>0.0138678475702132</v>
      </c>
      <c r="K12" s="95"/>
    </row>
    <row r="13" ht="30.75" customHeight="1" spans="1:11">
      <c r="A13" s="99">
        <v>210</v>
      </c>
      <c r="B13" s="100" t="s">
        <v>52</v>
      </c>
      <c r="C13" s="101">
        <v>3.486</v>
      </c>
      <c r="D13" s="101">
        <v>3.486</v>
      </c>
      <c r="E13" s="66"/>
      <c r="F13" s="101">
        <f t="shared" si="1"/>
        <v>3.53</v>
      </c>
      <c r="G13" s="101">
        <v>3.53</v>
      </c>
      <c r="H13" s="101"/>
      <c r="I13" s="95">
        <f t="shared" si="2"/>
        <v>0.012621916236374</v>
      </c>
      <c r="J13" s="95">
        <f t="shared" si="0"/>
        <v>0.012621916236374</v>
      </c>
      <c r="K13" s="95"/>
    </row>
    <row r="14" ht="30.75" customHeight="1" spans="1:11">
      <c r="A14" s="99">
        <v>21011</v>
      </c>
      <c r="B14" s="100" t="s">
        <v>53</v>
      </c>
      <c r="C14" s="101">
        <v>3.486</v>
      </c>
      <c r="D14" s="101">
        <v>3.486</v>
      </c>
      <c r="E14" s="66"/>
      <c r="F14" s="101">
        <f t="shared" si="1"/>
        <v>3.53</v>
      </c>
      <c r="G14" s="101">
        <v>3.53</v>
      </c>
      <c r="H14" s="101"/>
      <c r="I14" s="95">
        <f t="shared" si="2"/>
        <v>0.012621916236374</v>
      </c>
      <c r="J14" s="95">
        <f t="shared" si="0"/>
        <v>0.012621916236374</v>
      </c>
      <c r="K14" s="95"/>
    </row>
    <row r="15" ht="30.75" customHeight="1" spans="1:11">
      <c r="A15" s="99">
        <v>2101102</v>
      </c>
      <c r="B15" s="100" t="s">
        <v>54</v>
      </c>
      <c r="C15" s="101">
        <v>3.486</v>
      </c>
      <c r="D15" s="101">
        <v>3.486</v>
      </c>
      <c r="E15" s="66"/>
      <c r="F15" s="101">
        <f t="shared" si="1"/>
        <v>3.53</v>
      </c>
      <c r="G15" s="101">
        <v>3.53</v>
      </c>
      <c r="H15" s="101"/>
      <c r="I15" s="95">
        <f t="shared" si="2"/>
        <v>0.012621916236374</v>
      </c>
      <c r="J15" s="95">
        <f t="shared" si="0"/>
        <v>0.012621916236374</v>
      </c>
      <c r="K15" s="95"/>
    </row>
    <row r="16" ht="30.75" customHeight="1" spans="1:11">
      <c r="A16" s="99">
        <v>221</v>
      </c>
      <c r="B16" s="100" t="s">
        <v>55</v>
      </c>
      <c r="C16" s="101">
        <v>6.4357</v>
      </c>
      <c r="D16" s="101">
        <v>6.4357</v>
      </c>
      <c r="E16" s="66"/>
      <c r="F16" s="101">
        <f t="shared" si="1"/>
        <v>6.53</v>
      </c>
      <c r="G16" s="101">
        <v>6.53</v>
      </c>
      <c r="H16" s="101"/>
      <c r="I16" s="95">
        <f t="shared" si="2"/>
        <v>0.0146526407383813</v>
      </c>
      <c r="J16" s="95">
        <f t="shared" si="0"/>
        <v>0.0146526407383813</v>
      </c>
      <c r="K16" s="95"/>
    </row>
    <row r="17" ht="30.75" customHeight="1" spans="1:11">
      <c r="A17" s="99">
        <v>22102</v>
      </c>
      <c r="B17" s="100" t="s">
        <v>56</v>
      </c>
      <c r="C17" s="101">
        <v>6.4357</v>
      </c>
      <c r="D17" s="101">
        <v>6.4357</v>
      </c>
      <c r="E17" s="66"/>
      <c r="F17" s="101">
        <f t="shared" si="1"/>
        <v>6.53</v>
      </c>
      <c r="G17" s="101">
        <v>6.53</v>
      </c>
      <c r="H17" s="101"/>
      <c r="I17" s="95">
        <f t="shared" si="2"/>
        <v>0.0146526407383813</v>
      </c>
      <c r="J17" s="95">
        <f t="shared" si="0"/>
        <v>0.0146526407383813</v>
      </c>
      <c r="K17" s="95"/>
    </row>
    <row r="18" ht="30.75" customHeight="1" spans="1:11">
      <c r="A18" s="99">
        <v>2210201</v>
      </c>
      <c r="B18" s="100" t="s">
        <v>57</v>
      </c>
      <c r="C18" s="101">
        <v>6.4357</v>
      </c>
      <c r="D18" s="101">
        <v>6.4357</v>
      </c>
      <c r="E18" s="66"/>
      <c r="F18" s="101">
        <f t="shared" si="1"/>
        <v>6.53</v>
      </c>
      <c r="G18" s="101">
        <v>6.53</v>
      </c>
      <c r="H18" s="101"/>
      <c r="I18" s="95">
        <f t="shared" si="2"/>
        <v>0.0146526407383813</v>
      </c>
      <c r="J18" s="95">
        <f t="shared" si="0"/>
        <v>0.0146526407383813</v>
      </c>
      <c r="K18" s="95"/>
    </row>
    <row r="19" ht="30.75" customHeight="1" spans="1:11">
      <c r="A19" s="103" t="s">
        <v>74</v>
      </c>
      <c r="B19" s="104"/>
      <c r="C19" s="101">
        <f>D19+E19</f>
        <v>86.6051</v>
      </c>
      <c r="D19" s="101">
        <f>D9+D12+D15+D18</f>
        <v>86.6051</v>
      </c>
      <c r="E19" s="101"/>
      <c r="F19" s="101">
        <f t="shared" si="1"/>
        <v>97.59</v>
      </c>
      <c r="G19" s="101">
        <f>G9+G12+G15+G18</f>
        <v>88.59</v>
      </c>
      <c r="H19" s="101">
        <v>9</v>
      </c>
      <c r="I19" s="95">
        <f t="shared" si="2"/>
        <v>0.126838950592979</v>
      </c>
      <c r="J19" s="95">
        <f>(G19-D19)/D19*100%</f>
        <v>0.022918973593934</v>
      </c>
      <c r="K19" s="95">
        <v>100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75</v>
      </c>
      <c r="B1" s="89"/>
      <c r="C1" s="89"/>
    </row>
    <row r="2" ht="44.25" customHeight="1" spans="1:5">
      <c r="A2" s="90" t="s">
        <v>76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77</v>
      </c>
      <c r="B4" s="93" t="s">
        <v>6</v>
      </c>
      <c r="C4" s="93" t="s">
        <v>78</v>
      </c>
    </row>
    <row r="5" ht="22.5" customHeight="1" spans="1:3">
      <c r="A5" s="94" t="s">
        <v>79</v>
      </c>
      <c r="B5" s="95">
        <f>SUM(B6:B16)</f>
        <v>83.87</v>
      </c>
      <c r="C5" s="96"/>
    </row>
    <row r="6" ht="22.5" customHeight="1" spans="1:3">
      <c r="A6" s="94" t="s">
        <v>80</v>
      </c>
      <c r="B6" s="95">
        <v>30.24</v>
      </c>
      <c r="C6" s="96"/>
    </row>
    <row r="7" ht="22.5" customHeight="1" spans="1:3">
      <c r="A7" s="94" t="s">
        <v>81</v>
      </c>
      <c r="B7" s="95">
        <v>4.78</v>
      </c>
      <c r="C7" s="96"/>
    </row>
    <row r="8" ht="22.5" customHeight="1" spans="1:3">
      <c r="A8" s="94" t="s">
        <v>82</v>
      </c>
      <c r="B8" s="96"/>
      <c r="C8" s="96"/>
    </row>
    <row r="9" ht="22.5" customHeight="1" spans="1:3">
      <c r="A9" s="94" t="s">
        <v>83</v>
      </c>
      <c r="B9" s="95">
        <v>23.92</v>
      </c>
      <c r="C9" s="96"/>
    </row>
    <row r="10" ht="22.5" customHeight="1" spans="1:3">
      <c r="A10" s="94" t="s">
        <v>84</v>
      </c>
      <c r="B10" s="95">
        <v>8.7</v>
      </c>
      <c r="C10" s="96"/>
    </row>
    <row r="11" ht="22.5" customHeight="1" spans="1:3">
      <c r="A11" s="94" t="s">
        <v>85</v>
      </c>
      <c r="B11" s="96"/>
      <c r="C11" s="96"/>
    </row>
    <row r="12" ht="22.5" customHeight="1" spans="1:3">
      <c r="A12" s="94" t="s">
        <v>86</v>
      </c>
      <c r="B12" s="95">
        <v>3.53</v>
      </c>
      <c r="C12" s="96"/>
    </row>
    <row r="13" ht="22.5" customHeight="1" spans="1:3">
      <c r="A13" s="94" t="s">
        <v>87</v>
      </c>
      <c r="B13" s="96"/>
      <c r="C13" s="96"/>
    </row>
    <row r="14" ht="22.5" customHeight="1" spans="1:3">
      <c r="A14" s="94" t="s">
        <v>88</v>
      </c>
      <c r="B14" s="95">
        <v>0.05</v>
      </c>
      <c r="C14" s="96"/>
    </row>
    <row r="15" ht="22.5" customHeight="1" spans="1:3">
      <c r="A15" s="94" t="s">
        <v>89</v>
      </c>
      <c r="B15" s="95">
        <v>6.53</v>
      </c>
      <c r="C15" s="96"/>
    </row>
    <row r="16" ht="22.5" customHeight="1" spans="1:3">
      <c r="A16" s="94" t="s">
        <v>90</v>
      </c>
      <c r="B16" s="95">
        <v>6.12</v>
      </c>
      <c r="C16" s="96"/>
    </row>
    <row r="17" ht="22.5" customHeight="1" spans="1:3">
      <c r="A17" s="94" t="s">
        <v>91</v>
      </c>
      <c r="B17" s="95">
        <f>SUM(B18:B44)</f>
        <v>4.72</v>
      </c>
      <c r="C17" s="96"/>
    </row>
    <row r="18" ht="22.5" customHeight="1" spans="1:3">
      <c r="A18" s="94" t="s">
        <v>92</v>
      </c>
      <c r="B18" s="95">
        <v>1.6</v>
      </c>
      <c r="C18" s="96"/>
    </row>
    <row r="19" ht="22.5" customHeight="1" spans="1:3">
      <c r="A19" s="94" t="s">
        <v>93</v>
      </c>
      <c r="B19" s="95">
        <v>0.5</v>
      </c>
      <c r="C19" s="96"/>
    </row>
    <row r="20" ht="22.5" customHeight="1" spans="1:3">
      <c r="A20" s="94" t="s">
        <v>94</v>
      </c>
      <c r="B20" s="96"/>
      <c r="C20" s="96"/>
    </row>
    <row r="21" ht="22.5" customHeight="1" spans="1:3">
      <c r="A21" s="94" t="s">
        <v>95</v>
      </c>
      <c r="B21" s="96"/>
      <c r="C21" s="96"/>
    </row>
    <row r="22" ht="22.5" customHeight="1" spans="1:3">
      <c r="A22" s="94" t="s">
        <v>96</v>
      </c>
      <c r="B22" s="96"/>
      <c r="C22" s="96"/>
    </row>
    <row r="23" ht="22.5" customHeight="1" spans="1:3">
      <c r="A23" s="94" t="s">
        <v>97</v>
      </c>
      <c r="B23" s="96"/>
      <c r="C23" s="96"/>
    </row>
    <row r="24" ht="22.5" customHeight="1" spans="1:3">
      <c r="A24" s="94" t="s">
        <v>98</v>
      </c>
      <c r="B24" s="95">
        <v>0.3</v>
      </c>
      <c r="C24" s="96"/>
    </row>
    <row r="25" ht="22.5" customHeight="1" spans="1:3">
      <c r="A25" s="94" t="s">
        <v>99</v>
      </c>
      <c r="B25" s="96"/>
      <c r="C25" s="96"/>
    </row>
    <row r="26" ht="22.5" customHeight="1" spans="1:3">
      <c r="A26" s="94" t="s">
        <v>100</v>
      </c>
      <c r="B26" s="96"/>
      <c r="C26" s="96"/>
    </row>
    <row r="27" ht="22.5" customHeight="1" spans="1:3">
      <c r="A27" s="94" t="s">
        <v>101</v>
      </c>
      <c r="B27" s="96"/>
      <c r="C27" s="96"/>
    </row>
    <row r="28" ht="22.5" customHeight="1" spans="1:3">
      <c r="A28" s="94" t="s">
        <v>102</v>
      </c>
      <c r="B28" s="96"/>
      <c r="C28" s="96"/>
    </row>
    <row r="29" ht="22.5" customHeight="1" spans="1:3">
      <c r="A29" s="94" t="s">
        <v>103</v>
      </c>
      <c r="B29" s="96"/>
      <c r="C29" s="96"/>
    </row>
    <row r="30" ht="22.5" customHeight="1" spans="1:3">
      <c r="A30" s="94" t="s">
        <v>104</v>
      </c>
      <c r="B30" s="96"/>
      <c r="C30" s="96"/>
    </row>
    <row r="31" ht="22.5" customHeight="1" spans="1:3">
      <c r="A31" s="94" t="s">
        <v>105</v>
      </c>
      <c r="B31" s="96"/>
      <c r="C31" s="96"/>
    </row>
    <row r="32" ht="22.5" customHeight="1" spans="1:3">
      <c r="A32" s="94" t="s">
        <v>106</v>
      </c>
      <c r="B32" s="96"/>
      <c r="C32" s="96"/>
    </row>
    <row r="33" ht="22.5" customHeight="1" spans="1:3">
      <c r="A33" s="94" t="s">
        <v>107</v>
      </c>
      <c r="B33" s="96"/>
      <c r="C33" s="96"/>
    </row>
    <row r="34" ht="22.5" customHeight="1" spans="1:3">
      <c r="A34" s="94" t="s">
        <v>108</v>
      </c>
      <c r="B34" s="96"/>
      <c r="C34" s="96"/>
    </row>
    <row r="35" ht="22.5" customHeight="1" spans="1:3">
      <c r="A35" s="94" t="s">
        <v>109</v>
      </c>
      <c r="B35" s="96"/>
      <c r="C35" s="96"/>
    </row>
    <row r="36" ht="22.5" customHeight="1" spans="1:3">
      <c r="A36" s="94" t="s">
        <v>110</v>
      </c>
      <c r="B36" s="96"/>
      <c r="C36" s="96"/>
    </row>
    <row r="37" ht="22.5" customHeight="1" spans="1:3">
      <c r="A37" s="94" t="s">
        <v>111</v>
      </c>
      <c r="B37" s="96"/>
      <c r="C37" s="96"/>
    </row>
    <row r="38" ht="22.5" customHeight="1" spans="1:3">
      <c r="A38" s="94" t="s">
        <v>112</v>
      </c>
      <c r="B38" s="96"/>
      <c r="C38" s="96"/>
    </row>
    <row r="39" ht="22.5" customHeight="1" spans="1:3">
      <c r="A39" s="94" t="s">
        <v>113</v>
      </c>
      <c r="B39" s="96"/>
      <c r="C39" s="96"/>
    </row>
    <row r="40" ht="22.5" customHeight="1" spans="1:3">
      <c r="A40" s="94" t="s">
        <v>114</v>
      </c>
      <c r="B40" s="95">
        <v>1.02</v>
      </c>
      <c r="C40" s="96"/>
    </row>
    <row r="41" ht="22.5" customHeight="1" spans="1:3">
      <c r="A41" s="94" t="s">
        <v>115</v>
      </c>
      <c r="B41" s="95">
        <v>1.2</v>
      </c>
      <c r="C41" s="96"/>
    </row>
    <row r="42" ht="22.5" customHeight="1" spans="1:3">
      <c r="A42" s="94" t="s">
        <v>116</v>
      </c>
      <c r="B42" s="95"/>
      <c r="C42" s="96"/>
    </row>
    <row r="43" ht="22.5" customHeight="1" spans="1:3">
      <c r="A43" s="94" t="s">
        <v>117</v>
      </c>
      <c r="B43" s="96"/>
      <c r="C43" s="96"/>
    </row>
    <row r="44" ht="22.5" customHeight="1" spans="1:3">
      <c r="A44" s="97" t="s">
        <v>118</v>
      </c>
      <c r="B44" s="95">
        <v>0.1</v>
      </c>
      <c r="C44" s="96"/>
    </row>
    <row r="45" ht="22.5" customHeight="1" spans="1:3">
      <c r="A45" s="94" t="s">
        <v>119</v>
      </c>
      <c r="B45" s="96"/>
      <c r="C45" s="96"/>
    </row>
    <row r="46" ht="22.5" customHeight="1" spans="1:3">
      <c r="A46" s="94" t="s">
        <v>120</v>
      </c>
      <c r="B46" s="96"/>
      <c r="C46" s="96"/>
    </row>
    <row r="47" ht="22.5" customHeight="1" spans="1:3">
      <c r="A47" s="94" t="s">
        <v>121</v>
      </c>
      <c r="B47" s="96"/>
      <c r="C47" s="96"/>
    </row>
    <row r="48" ht="22.5" customHeight="1" spans="1:3">
      <c r="A48" s="94" t="s">
        <v>122</v>
      </c>
      <c r="B48" s="96"/>
      <c r="C48" s="96"/>
    </row>
    <row r="49" ht="22.5" customHeight="1" spans="1:3">
      <c r="A49" s="94" t="s">
        <v>123</v>
      </c>
      <c r="B49" s="96"/>
      <c r="C49" s="96"/>
    </row>
    <row r="50" ht="22.5" customHeight="1" spans="1:3">
      <c r="A50" s="94" t="s">
        <v>124</v>
      </c>
      <c r="B50" s="96"/>
      <c r="C50" s="96"/>
    </row>
    <row r="51" ht="22.5" customHeight="1" spans="1:3">
      <c r="A51" s="94" t="s">
        <v>125</v>
      </c>
      <c r="B51" s="96"/>
      <c r="C51" s="96"/>
    </row>
    <row r="52" ht="22.5" customHeight="1" spans="1:3">
      <c r="A52" s="94" t="s">
        <v>126</v>
      </c>
      <c r="B52" s="96"/>
      <c r="C52" s="96"/>
    </row>
    <row r="53" ht="22.5" customHeight="1" spans="1:3">
      <c r="A53" s="94" t="s">
        <v>127</v>
      </c>
      <c r="B53" s="96"/>
      <c r="C53" s="96"/>
    </row>
    <row r="54" ht="22.5" customHeight="1" spans="1:3">
      <c r="A54" s="94" t="s">
        <v>128</v>
      </c>
      <c r="B54" s="96"/>
      <c r="C54" s="96"/>
    </row>
    <row r="55" ht="22.5" customHeight="1" spans="1:3">
      <c r="A55" s="94" t="s">
        <v>129</v>
      </c>
      <c r="B55" s="96"/>
      <c r="C55" s="96"/>
    </row>
    <row r="56" ht="22.5" customHeight="1" spans="1:3">
      <c r="A56" s="94" t="s">
        <v>130</v>
      </c>
      <c r="B56" s="96"/>
      <c r="C56" s="96"/>
    </row>
    <row r="57" ht="22.5" customHeight="1" spans="1:3">
      <c r="A57" s="93" t="s">
        <v>74</v>
      </c>
      <c r="B57" s="95">
        <f>B5+B17+B45</f>
        <v>88.59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131</v>
      </c>
    </row>
    <row r="2" ht="19.5" customHeight="1" spans="1:2">
      <c r="A2" s="75"/>
      <c r="B2" s="76"/>
    </row>
    <row r="3" ht="30" customHeight="1" spans="1:2">
      <c r="A3" s="77" t="s">
        <v>132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71</v>
      </c>
    </row>
    <row r="6" ht="38.25" customHeight="1" spans="1:2">
      <c r="A6" s="81" t="s">
        <v>133</v>
      </c>
      <c r="B6" s="82">
        <f>B7+B8+B9</f>
        <v>1.2</v>
      </c>
    </row>
    <row r="7" ht="38.25" customHeight="1" spans="1:2">
      <c r="A7" s="68" t="s">
        <v>134</v>
      </c>
      <c r="B7" s="68"/>
    </row>
    <row r="8" ht="38.25" customHeight="1" spans="1:2">
      <c r="A8" s="68" t="s">
        <v>135</v>
      </c>
      <c r="B8" s="68"/>
    </row>
    <row r="9" ht="38.25" customHeight="1" spans="1:2">
      <c r="A9" s="83" t="s">
        <v>136</v>
      </c>
      <c r="B9" s="82">
        <v>1.2</v>
      </c>
    </row>
    <row r="10" ht="38.25" customHeight="1" spans="1:2">
      <c r="A10" s="84" t="s">
        <v>137</v>
      </c>
      <c r="B10" s="82">
        <v>1.2</v>
      </c>
    </row>
    <row r="11" ht="38.25" customHeight="1" spans="1:2">
      <c r="A11" s="85" t="s">
        <v>138</v>
      </c>
      <c r="B11" s="86"/>
    </row>
    <row r="12" ht="91.5" customHeight="1" spans="1:2">
      <c r="A12" s="87" t="s">
        <v>139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7" sqref="B7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4" t="s">
        <v>140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2" t="s">
        <v>141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70</v>
      </c>
      <c r="D5" s="64"/>
      <c r="E5" s="64"/>
      <c r="F5" s="64" t="s">
        <v>71</v>
      </c>
      <c r="G5" s="64"/>
      <c r="H5" s="64"/>
      <c r="I5" s="64" t="s">
        <v>142</v>
      </c>
      <c r="J5" s="64"/>
      <c r="K5" s="64"/>
    </row>
    <row r="6" s="60" customFormat="1" ht="27.75" customHeight="1" spans="1:11">
      <c r="A6" s="64" t="s">
        <v>45</v>
      </c>
      <c r="B6" s="64" t="s">
        <v>46</v>
      </c>
      <c r="C6" s="64" t="s">
        <v>73</v>
      </c>
      <c r="D6" s="64" t="s">
        <v>61</v>
      </c>
      <c r="E6" s="64" t="s">
        <v>62</v>
      </c>
      <c r="F6" s="64" t="s">
        <v>73</v>
      </c>
      <c r="G6" s="64" t="s">
        <v>61</v>
      </c>
      <c r="H6" s="64" t="s">
        <v>62</v>
      </c>
      <c r="I6" s="64" t="s">
        <v>73</v>
      </c>
      <c r="J6" s="64" t="s">
        <v>61</v>
      </c>
      <c r="K6" s="64" t="s">
        <v>62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58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85" zoomScaleNormal="85" workbookViewId="0">
      <selection activeCell="A7" sqref="A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143</v>
      </c>
      <c r="B1" s="45"/>
      <c r="C1" s="45"/>
      <c r="D1" s="45"/>
      <c r="E1" s="45"/>
      <c r="F1" s="45"/>
    </row>
    <row r="2" ht="22.5" spans="1:8">
      <c r="A2" s="46" t="s">
        <v>144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145</v>
      </c>
      <c r="B4" s="51" t="s">
        <v>146</v>
      </c>
      <c r="C4" s="52" t="s">
        <v>147</v>
      </c>
      <c r="D4" s="52"/>
      <c r="E4" s="53" t="s">
        <v>148</v>
      </c>
      <c r="F4" s="10" t="s">
        <v>149</v>
      </c>
      <c r="G4" s="53" t="s">
        <v>150</v>
      </c>
      <c r="H4" s="53" t="s">
        <v>151</v>
      </c>
    </row>
    <row r="5" ht="21" customHeight="1" spans="1:8">
      <c r="A5" s="50"/>
      <c r="B5" s="51"/>
      <c r="C5" s="10" t="s">
        <v>152</v>
      </c>
      <c r="D5" s="10" t="s">
        <v>153</v>
      </c>
      <c r="E5" s="53"/>
      <c r="F5" s="10"/>
      <c r="G5" s="53"/>
      <c r="H5" s="53"/>
    </row>
    <row r="6" ht="42.75" spans="1:8">
      <c r="A6" s="54" t="s">
        <v>58</v>
      </c>
      <c r="B6" s="55">
        <v>9</v>
      </c>
      <c r="C6" s="55">
        <v>9</v>
      </c>
      <c r="D6" s="55"/>
      <c r="E6" s="56" t="s">
        <v>48</v>
      </c>
      <c r="F6" s="57" t="s">
        <v>154</v>
      </c>
      <c r="G6" s="57" t="s">
        <v>155</v>
      </c>
      <c r="H6" s="57" t="s">
        <v>156</v>
      </c>
    </row>
    <row r="7" ht="42.75" spans="1:8">
      <c r="A7" s="57" t="s">
        <v>155</v>
      </c>
      <c r="B7" s="55">
        <v>9</v>
      </c>
      <c r="C7" s="55">
        <v>9</v>
      </c>
      <c r="D7" s="55"/>
      <c r="E7" s="56" t="s">
        <v>48</v>
      </c>
      <c r="F7" s="57" t="s">
        <v>154</v>
      </c>
      <c r="G7" s="57" t="s">
        <v>155</v>
      </c>
      <c r="H7" s="57" t="s">
        <v>156</v>
      </c>
    </row>
    <row r="8" ht="27.75" customHeight="1" spans="1:8">
      <c r="A8" s="57"/>
      <c r="B8" s="55"/>
      <c r="C8" s="55"/>
      <c r="D8" s="55"/>
      <c r="E8" s="58"/>
      <c r="F8" s="59"/>
      <c r="G8" s="59"/>
      <c r="H8" s="59"/>
    </row>
    <row r="9" ht="27.75" customHeight="1" spans="1:8">
      <c r="A9" s="57"/>
      <c r="B9" s="55"/>
      <c r="C9" s="55"/>
      <c r="D9" s="55"/>
      <c r="E9" s="58"/>
      <c r="F9" s="59"/>
      <c r="G9" s="59"/>
      <c r="H9" s="59"/>
    </row>
    <row r="10" ht="27.75" customHeight="1" spans="1:8">
      <c r="A10" s="57"/>
      <c r="B10" s="55"/>
      <c r="C10" s="55"/>
      <c r="D10" s="55"/>
      <c r="E10" s="58"/>
      <c r="F10" s="59"/>
      <c r="G10" s="59"/>
      <c r="H10" s="59"/>
    </row>
    <row r="11" ht="27.75" customHeight="1" spans="1:8">
      <c r="A11" s="57"/>
      <c r="B11" s="55"/>
      <c r="C11" s="55"/>
      <c r="D11" s="55"/>
      <c r="E11" s="58"/>
      <c r="F11" s="59"/>
      <c r="G11" s="59"/>
      <c r="H11" s="59"/>
    </row>
    <row r="12" ht="27.75" customHeight="1" spans="1:8">
      <c r="A12" s="57"/>
      <c r="B12" s="55"/>
      <c r="C12" s="55"/>
      <c r="D12" s="55"/>
      <c r="E12" s="58"/>
      <c r="F12" s="59"/>
      <c r="G12" s="59"/>
      <c r="H12" s="59"/>
    </row>
    <row r="13" ht="27.75" customHeight="1" spans="1:8">
      <c r="A13" s="57"/>
      <c r="B13" s="55"/>
      <c r="C13" s="55"/>
      <c r="D13" s="55"/>
      <c r="E13" s="58"/>
      <c r="F13" s="59"/>
      <c r="G13" s="59"/>
      <c r="H13" s="59"/>
    </row>
    <row r="14" ht="27.75" customHeight="1" spans="1:8">
      <c r="A14" s="57"/>
      <c r="B14" s="55"/>
      <c r="C14" s="55"/>
      <c r="D14" s="55"/>
      <c r="E14" s="58"/>
      <c r="F14" s="59"/>
      <c r="G14" s="59"/>
      <c r="H14" s="59"/>
    </row>
    <row r="15" ht="27.75" customHeight="1" spans="1:8">
      <c r="A15" s="57"/>
      <c r="B15" s="55"/>
      <c r="C15" s="55"/>
      <c r="D15" s="55"/>
      <c r="E15" s="58"/>
      <c r="F15" s="59"/>
      <c r="G15" s="59"/>
      <c r="H15" s="59"/>
    </row>
    <row r="16" ht="27.75" customHeight="1" spans="1:8">
      <c r="A16" s="57"/>
      <c r="B16" s="55"/>
      <c r="C16" s="55"/>
      <c r="D16" s="55"/>
      <c r="E16" s="58"/>
      <c r="F16" s="59"/>
      <c r="G16" s="59"/>
      <c r="H16" s="59"/>
    </row>
    <row r="17" ht="27.75" customHeight="1" spans="1:8">
      <c r="A17" s="57"/>
      <c r="B17" s="55"/>
      <c r="C17" s="55"/>
      <c r="D17" s="55"/>
      <c r="E17" s="58"/>
      <c r="F17" s="59"/>
      <c r="G17" s="59"/>
      <c r="H17" s="59"/>
    </row>
    <row r="18" ht="27.75" customHeight="1" spans="1:8">
      <c r="A18" s="57"/>
      <c r="B18" s="55"/>
      <c r="C18" s="55"/>
      <c r="D18" s="55"/>
      <c r="E18" s="58"/>
      <c r="F18" s="59"/>
      <c r="G18" s="59"/>
      <c r="H18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水利万物而不争</cp:lastModifiedBy>
  <dcterms:created xsi:type="dcterms:W3CDTF">1996-12-17T01:32:00Z</dcterms:created>
  <cp:lastPrinted>2019-03-08T08:00:00Z</cp:lastPrinted>
  <dcterms:modified xsi:type="dcterms:W3CDTF">2021-05-18T06:37:49Z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