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00" firstSheet="2" activeTab="4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<sst xmlns="http://schemas.openxmlformats.org/spreadsheetml/2006/main" count="260">
  <si>
    <t>表1</t>
  </si>
  <si>
    <t>孝义市西辛庄镇人民政府2021年部门收支总表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</si>
  <si>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</si>
  <si>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</si>
  <si>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</si>
  <si>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</si>
  <si>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</si>
  <si>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</si>
  <si>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</si>
  <si>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</si>
  <si>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</si>
  <si>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</si>
  <si>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</si>
  <si>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</si>
  <si>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</si>
  <si>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</si>
  <si>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</si>
  <si>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</si>
  <si>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</si>
  <si>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</si>
  <si>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</si>
  <si>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</si>
  <si>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</si>
  <si>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</si>
  <si>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</si>
  <si>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</si>
  <si>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</si>
  <si>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</si>
  <si>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</si>
  <si>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</si>
  <si>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</si>
  <si>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</si>
  <si>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</si>
  <si>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</si>
  <si>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</si>
  <si>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</si>
  <si>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</si>
  <si>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</si>
  <si>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</si>
  <si>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孝义市西辛庄镇人民政府2021年部门收入总表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</si>
  <si>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</si>
  <si>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</si>
  <si>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</si>
  <si>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</si>
  <si>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</si>
  <si>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</si>
  <si>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</si>
  <si>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</si>
  <si>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</si>
  <si>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政府办公厅（室）及相关机构事务</t>
  </si>
  <si>
    <t>　　行政运行</t>
  </si>
  <si>
    <t>　　事业运行</t>
  </si>
  <si>
    <t>208</t>
  </si>
  <si>
    <t>社会保障和就业支出</t>
  </si>
  <si>
    <t>　行政事业单位养老支出</t>
  </si>
  <si>
    <t>　　机关事业单位基本养老保险缴费支出</t>
  </si>
  <si>
    <t>　　机关事业单位职业年金缴费支出</t>
  </si>
  <si>
    <t>　残疾人事业</t>
  </si>
  <si>
    <t>　　残疾人生活和护理补贴</t>
  </si>
  <si>
    <t>210</t>
  </si>
  <si>
    <t>卫生健康支出</t>
  </si>
  <si>
    <t>　计划生育事务</t>
  </si>
  <si>
    <t>　　其他计划生育事务支出</t>
  </si>
  <si>
    <t>　行政事业单位医疗</t>
  </si>
  <si>
    <t>　　行政单位医疗</t>
  </si>
  <si>
    <t>　　事业单位医疗</t>
  </si>
  <si>
    <t>　　公务员医疗补助</t>
  </si>
  <si>
    <t>212</t>
  </si>
  <si>
    <t>城乡社区支出</t>
  </si>
  <si>
    <t>　城乡社区公共设施</t>
  </si>
  <si>
    <t>　　其他城乡社区公共设施支出</t>
  </si>
  <si>
    <t>213</t>
  </si>
  <si>
    <t>农林水支出</t>
  </si>
  <si>
    <t>　农村综合改革</t>
  </si>
  <si>
    <t>　　对村民委员会和村党支部的补助</t>
  </si>
  <si>
    <t>221</t>
  </si>
  <si>
    <t>住房保障支出</t>
  </si>
  <si>
    <t>　住房改革支出</t>
  </si>
  <si>
    <t>　　住房公积金</t>
  </si>
  <si>
    <t>合      计</t>
  </si>
  <si>
    <t>表3</t>
  </si>
  <si>
    <t>孝义市西辛庄镇人民政府2021年部门支出总表</t>
  </si>
  <si>
    <t>基本支出</t>
  </si>
  <si>
    <t>项目支出</t>
  </si>
  <si>
    <t>表4</t>
  </si>
  <si>
    <t>孝义市西辛庄镇人民政府2021年财政拨款收支总表</t>
  </si>
  <si>
    <t>小计</t>
  </si>
  <si>
    <t>政府性基金预算</t>
  </si>
  <si>
    <t>十五、资源勘探信息等支出</t>
  </si>
  <si>
    <t>表5</t>
  </si>
  <si>
    <t>孝义市西辛庄镇人民政府2021年一般公共预算支出表</t>
  </si>
  <si>
    <t>2020年预算数</t>
  </si>
  <si>
    <t>2021年预算数</t>
  </si>
  <si>
    <t>2021年预算数比2020年预算数增减%</t>
  </si>
  <si>
    <t>合计</t>
  </si>
  <si>
    <t>政府办公厅及相关机构事务</t>
  </si>
  <si>
    <t>行政运行</t>
  </si>
  <si>
    <t>事业运行</t>
  </si>
  <si>
    <t>行政事业单位离退休</t>
  </si>
  <si>
    <t>行政单位离退休</t>
  </si>
  <si>
    <t>事业单位离退休</t>
  </si>
  <si>
    <t>机关事业单位基本养老保险缴费支出</t>
  </si>
  <si>
    <t>机关事业单位职业年金缴费支出</t>
  </si>
  <si>
    <t>残疾人事业</t>
  </si>
  <si>
    <t>残疾人生活和护理补贴</t>
  </si>
  <si>
    <t>其他残疾人事业支出</t>
  </si>
  <si>
    <t>计划生育事务</t>
  </si>
  <si>
    <t>其他计划生育事务支出</t>
  </si>
  <si>
    <t>行政事业单位医疗</t>
  </si>
  <si>
    <t>行政单位医疗</t>
  </si>
  <si>
    <t>事业单位医疗</t>
  </si>
  <si>
    <t>公务员医疗</t>
  </si>
  <si>
    <t>城乡社区公共设施</t>
  </si>
  <si>
    <t>其他城乡社区公共设施支出</t>
  </si>
  <si>
    <t>农村综合改革</t>
  </si>
  <si>
    <t>对村民委员会和党支部的补助</t>
  </si>
  <si>
    <t>住房改革支出</t>
  </si>
  <si>
    <t>住房公积金</t>
  </si>
  <si>
    <t>合     计</t>
  </si>
  <si>
    <t>表6</t>
  </si>
  <si>
    <t>孝义市西辛庄镇人民政府2021年一般公共预算基本支出经济科目表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</si>
  <si>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</si>
  <si>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</si>
  <si>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</si>
  <si>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</si>
  <si>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</si>
  <si>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</si>
  <si>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</si>
  <si>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</si>
  <si>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</si>
  <si>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</si>
  <si>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</si>
  <si>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</si>
  <si>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</si>
  <si>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</si>
  <si>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</si>
  <si>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</si>
  <si>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</si>
  <si>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</si>
  <si>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</si>
  <si>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</si>
  <si>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</si>
  <si>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</si>
  <si>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</si>
  <si>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</si>
  <si>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</si>
  <si>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</si>
  <si>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</si>
  <si>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</si>
  <si>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</si>
  <si>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</si>
  <si>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</si>
  <si>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</si>
  <si>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</si>
  <si>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</si>
  <si>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</si>
  <si>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</si>
  <si>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</si>
  <si>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</si>
  <si>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</si>
  <si>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</si>
  <si>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</si>
  <si>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</si>
  <si>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</si>
  <si>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</si>
  <si>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</si>
  <si>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</si>
  <si>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</si>
  <si>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</si>
  <si>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</si>
  <si>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</si>
  <si>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</si>
  <si>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</si>
  <si>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</si>
  <si>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</si>
  <si>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</si>
  <si>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孝义市西辛庄镇人民政府2021年一般公共预算“三公”经费支出情况统计表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</si>
  <si>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</si>
  <si>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</si>
  <si>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</si>
  <si>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</si>
  <si>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</si>
  <si>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</si>
  <si>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</si>
  <si>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</si>
  <si>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孝义市西辛庄镇人民政府2021年政府性基金预算支出表</t>
  </si>
  <si>
    <t>2021年预算比2020年预算数增减</t>
  </si>
  <si>
    <t>表9</t>
  </si>
  <si>
    <t>孝义市西辛庄镇人民政府2021年一般公共预算重点项目绩效目标表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</si>
  <si>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</si>
  <si>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</si>
  <si>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</si>
  <si>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</si>
  <si>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</si>
  <si>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</si>
  <si>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</si>
  <si>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</si>
  <si>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</si>
  <si>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</si>
  <si>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爱国卫生运动季活动成效奖补资金</t>
  </si>
  <si>
    <t>2120399</t>
  </si>
  <si>
    <t>保障爱国卫生运动及活动正常进行</t>
  </si>
  <si>
    <t>计生转移支付</t>
  </si>
  <si>
    <t>保障计生工作正常运行</t>
  </si>
  <si>
    <t>村级转移支付</t>
  </si>
  <si>
    <t>对村民委员会和村党支部的补助</t>
  </si>
  <si>
    <t>2130705</t>
  </si>
  <si>
    <t>保障农村两委工作正常运行</t>
  </si>
  <si>
    <t>税收奖补</t>
  </si>
  <si>
    <t>2010301</t>
  </si>
  <si>
    <t>水费</t>
  </si>
  <si>
    <t>保障机关正常运行</t>
  </si>
  <si>
    <t>办公费</t>
  </si>
  <si>
    <t>取暖费</t>
  </si>
  <si>
    <t>差旅费</t>
  </si>
  <si>
    <t>培训费</t>
  </si>
  <si>
    <t>公务用车运行维护费</t>
  </si>
  <si>
    <t>劳务费</t>
  </si>
  <si>
    <t>维修（护）费</t>
  </si>
  <si>
    <t>邮电费</t>
  </si>
  <si>
    <t>其他工资福利支出</t>
  </si>
  <si>
    <t>办公设备购置</t>
  </si>
  <si>
    <t>基础设施建设</t>
  </si>
  <si>
    <t xml:space="preserve">道路转移支付 </t>
  </si>
  <si>
    <t>保障道路维修维护工作正常运行</t>
  </si>
  <si>
    <t>村级纪检监督员补助</t>
  </si>
  <si>
    <t>保障村级纪检监督员工作正常进行</t>
  </si>
  <si>
    <t>村主干2020年第四季度报酬</t>
  </si>
  <si>
    <t>保障村两委主干工作正常运行</t>
  </si>
  <si>
    <t>农村退职主干2020年生活补贴</t>
  </si>
  <si>
    <t>为农村退职主干生活保障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</si>
  <si>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</si>
  <si>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孝义市西辛庄镇人民政府2021年政府采购预算表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</si>
  <si>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</si>
  <si>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</si>
  <si>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</si>
  <si>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</si>
  <si>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</si>
  <si>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</si>
  <si>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</si>
  <si>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</si>
  <si>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</si>
  <si>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</si>
  <si>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</si>
  <si>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</si>
  <si>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</si>
  <si>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</si>
  <si>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</si>
  <si>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机动车保险服务</t>
  </si>
  <si>
    <t>车辆加油服务</t>
  </si>
  <si>
    <t>计算机设备</t>
  </si>
  <si>
    <t>台</t>
  </si>
  <si>
    <t>办公设备</t>
  </si>
  <si>
    <t>车辆维修和保养服务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</si>
  <si>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</si>
  <si>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孝义市西辛庄镇人民政府2021年政府购买服务支出预算表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</si>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</sst>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* #,##0.0;* \-#,##0.0;* &quot;&quot;??;@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18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29" borderId="23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16" borderId="21" applyNumberFormat="0" applyAlignment="0" applyProtection="0">
      <alignment vertical="center"/>
    </xf>
    <xf numFmtId="0" fontId="24" fillId="16" borderId="19" applyNumberFormat="0" applyAlignment="0" applyProtection="0">
      <alignment vertical="center"/>
    </xf>
    <xf numFmtId="0" fontId="30" fillId="27" borderId="2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3" fillId="0" borderId="0"/>
    <xf numFmtId="0" fontId="0" fillId="0" borderId="0" applyProtection="0"/>
  </cellStyleXfs>
  <cellXfs count="13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50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3" fillId="0" borderId="2" xfId="50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9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5" fillId="0" borderId="9" xfId="49" applyNumberFormat="1" applyFont="1" applyBorder="1" applyAlignment="1" applyProtection="1">
      <alignment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>
      <alignment horizontal="center" vertical="center"/>
    </xf>
    <xf numFmtId="49" fontId="0" fillId="0" borderId="2" xfId="0" applyNumberForma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 shrinkToFi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5" fillId="0" borderId="9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5" fillId="0" borderId="9" xfId="49" applyFont="1" applyBorder="1" applyAlignment="1" applyProtection="1">
      <alignment vertical="center"/>
    </xf>
    <xf numFmtId="0" fontId="5" fillId="0" borderId="9" xfId="49" applyFont="1" applyBorder="1" applyAlignment="1" applyProtection="1">
      <alignment horizontal="left" vertical="center"/>
    </xf>
    <xf numFmtId="49" fontId="0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Font="1" applyBorder="1" applyAlignment="1" applyProtection="1">
      <alignment horizontal="center" vertical="center"/>
      <protection locked="0"/>
    </xf>
    <xf numFmtId="176" fontId="5" fillId="0" borderId="9" xfId="49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5" fillId="0" borderId="9" xfId="49" applyFont="1" applyBorder="1" applyAlignment="1" applyProtection="1">
      <alignment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！2015年省级部门预算录入表（附件5）" xfId="50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topLeftCell="A7" workbookViewId="0">
      <selection activeCell="C8" sqref="C8"/>
    </sheetView>
  </sheetViews>
  <sheetFormatPr defaultColWidth="6.9" defaultRowHeight="11.25" outlineLevelCol="7"/>
  <cols>
    <col min="1" max="1" width="33" style="61" customWidth="1"/>
    <col min="2" max="4" width="9.2" style="61" customWidth="1"/>
    <col min="5" max="5" width="34.1" style="61" customWidth="1"/>
    <col min="6" max="8" width="10.2" style="61" customWidth="1"/>
    <col min="9" max="16384" width="6.9" style="61"/>
  </cols>
  <sheetData>
    <row r="1" ht="16.5" customHeight="1" spans="1:8">
      <c r="A1" s="63" t="s">
        <v>0</v>
      </c>
      <c r="B1" s="63"/>
      <c r="C1" s="63"/>
      <c r="D1" s="108"/>
      <c r="E1" s="108"/>
      <c r="F1" s="108"/>
      <c r="G1" s="108"/>
      <c r="H1" s="109"/>
    </row>
    <row r="2" ht="18.75" customHeight="1" spans="1:8">
      <c r="A2" s="110"/>
      <c r="B2" s="110"/>
      <c r="C2" s="110"/>
      <c r="D2" s="108"/>
      <c r="E2" s="108"/>
      <c r="F2" s="108"/>
      <c r="G2" s="108"/>
      <c r="H2" s="109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1"/>
      <c r="B4" s="111"/>
      <c r="C4" s="111"/>
      <c r="D4" s="111"/>
      <c r="E4" s="111"/>
      <c r="F4" s="111"/>
      <c r="G4" s="111"/>
      <c r="H4" s="79" t="s">
        <v>2</v>
      </c>
    </row>
    <row r="5" ht="24" customHeight="1" spans="1:8">
      <c r="A5" s="130" t="s">
        <v>3</v>
      </c>
      <c r="B5" s="64"/>
      <c r="C5" s="64"/>
      <c r="D5" s="64"/>
      <c r="E5" s="130" t="s">
        <v>4</v>
      </c>
      <c r="F5" s="64"/>
      <c r="G5" s="64"/>
      <c r="H5" s="64"/>
    </row>
    <row r="6" ht="24" customHeight="1" spans="1:8">
      <c r="A6" s="131" t="s">
        <v>5</v>
      </c>
      <c r="B6" s="115" t="s">
        <v>6</v>
      </c>
      <c r="C6" s="129"/>
      <c r="D6" s="116"/>
      <c r="E6" s="124" t="s">
        <v>7</v>
      </c>
      <c r="F6" s="115" t="s">
        <v>6</v>
      </c>
      <c r="G6" s="129"/>
      <c r="H6" s="116"/>
    </row>
    <row r="7" ht="48.75" customHeight="1" spans="1:8">
      <c r="A7" s="118"/>
      <c r="B7" s="125" t="s">
        <v>8</v>
      </c>
      <c r="C7" s="125" t="s">
        <v>9</v>
      </c>
      <c r="D7" s="125" t="s">
        <v>10</v>
      </c>
      <c r="E7" s="126"/>
      <c r="F7" s="125" t="s">
        <v>8</v>
      </c>
      <c r="G7" s="125" t="s">
        <v>9</v>
      </c>
      <c r="H7" s="125" t="s">
        <v>10</v>
      </c>
    </row>
    <row r="8" ht="24" customHeight="1" spans="1:8">
      <c r="A8" s="68" t="s">
        <v>11</v>
      </c>
      <c r="B8" s="101">
        <v>1465.83</v>
      </c>
      <c r="C8" s="101">
        <v>1063.97</v>
      </c>
      <c r="D8" s="101">
        <v>-27.4151845711986</v>
      </c>
      <c r="E8" s="66" t="s">
        <v>12</v>
      </c>
      <c r="F8" s="101">
        <v>658.37</v>
      </c>
      <c r="G8" s="101">
        <v>686.24</v>
      </c>
      <c r="H8" s="101">
        <v>4.23318194935977</v>
      </c>
    </row>
    <row r="9" ht="24" customHeight="1" spans="1:8">
      <c r="A9" s="68" t="s">
        <v>13</v>
      </c>
      <c r="B9" s="68"/>
      <c r="C9" s="68"/>
      <c r="D9" s="73"/>
      <c r="E9" s="66" t="s">
        <v>14</v>
      </c>
      <c r="F9" s="66"/>
      <c r="G9" s="66"/>
      <c r="H9" s="73"/>
    </row>
    <row r="10" ht="24" customHeight="1" spans="1:8">
      <c r="A10" s="68" t="s">
        <v>15</v>
      </c>
      <c r="B10" s="68"/>
      <c r="C10" s="68"/>
      <c r="D10" s="68"/>
      <c r="E10" s="66" t="s">
        <v>16</v>
      </c>
      <c r="F10" s="66"/>
      <c r="G10" s="66"/>
      <c r="H10" s="73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68"/>
      <c r="G11" s="68"/>
      <c r="H11" s="73"/>
    </row>
    <row r="12" ht="24" customHeight="1" spans="1:8">
      <c r="A12" s="68"/>
      <c r="B12" s="68"/>
      <c r="C12" s="68"/>
      <c r="D12" s="68"/>
      <c r="E12" s="66" t="s">
        <v>19</v>
      </c>
      <c r="F12" s="66"/>
      <c r="G12" s="66"/>
      <c r="H12" s="73"/>
    </row>
    <row r="13" ht="24" customHeight="1" spans="1:8">
      <c r="A13" s="68"/>
      <c r="B13" s="68"/>
      <c r="C13" s="68"/>
      <c r="D13" s="68"/>
      <c r="E13" s="66" t="s">
        <v>20</v>
      </c>
      <c r="F13" s="66"/>
      <c r="G13" s="66"/>
      <c r="H13" s="73"/>
    </row>
    <row r="14" ht="24" customHeight="1" spans="1:8">
      <c r="A14" s="68"/>
      <c r="B14" s="68"/>
      <c r="C14" s="68"/>
      <c r="D14" s="68"/>
      <c r="E14" s="68" t="s">
        <v>21</v>
      </c>
      <c r="F14" s="68"/>
      <c r="G14" s="68"/>
      <c r="H14" s="68"/>
    </row>
    <row r="15" ht="24" customHeight="1" spans="1:8">
      <c r="A15" s="68"/>
      <c r="B15" s="68"/>
      <c r="C15" s="68"/>
      <c r="D15" s="68"/>
      <c r="E15" s="68" t="s">
        <v>22</v>
      </c>
      <c r="F15" s="101">
        <v>90.9</v>
      </c>
      <c r="G15" s="101">
        <v>70.07</v>
      </c>
      <c r="H15" s="101">
        <v>-22.9152915291529</v>
      </c>
    </row>
    <row r="16" ht="24" customHeight="1" spans="1:8">
      <c r="A16" s="68"/>
      <c r="B16" s="68"/>
      <c r="C16" s="68"/>
      <c r="D16" s="68"/>
      <c r="E16" s="66" t="s">
        <v>23</v>
      </c>
      <c r="F16" s="101">
        <v>49.26</v>
      </c>
      <c r="G16" s="101">
        <v>33.57</v>
      </c>
      <c r="H16" s="101">
        <v>-31.8514007308161</v>
      </c>
    </row>
    <row r="17" ht="24" customHeight="1" spans="1:8">
      <c r="A17" s="68"/>
      <c r="B17" s="68"/>
      <c r="C17" s="68"/>
      <c r="D17" s="68"/>
      <c r="E17" s="66" t="s">
        <v>24</v>
      </c>
      <c r="F17" s="101"/>
      <c r="G17" s="101"/>
      <c r="H17" s="101"/>
    </row>
    <row r="18" ht="24" customHeight="1" spans="1:8">
      <c r="A18" s="68"/>
      <c r="B18" s="68"/>
      <c r="C18" s="68"/>
      <c r="D18" s="68"/>
      <c r="E18" s="68" t="s">
        <v>25</v>
      </c>
      <c r="F18" s="101">
        <v>428.44</v>
      </c>
      <c r="G18" s="101">
        <v>28.93</v>
      </c>
      <c r="H18" s="101">
        <v>-93.2475959294184</v>
      </c>
    </row>
    <row r="19" ht="24" customHeight="1" spans="1:8">
      <c r="A19" s="68"/>
      <c r="B19" s="68"/>
      <c r="C19" s="68"/>
      <c r="D19" s="68"/>
      <c r="E19" s="68" t="s">
        <v>26</v>
      </c>
      <c r="F19" s="101">
        <v>192.06</v>
      </c>
      <c r="G19" s="101">
        <v>197.12</v>
      </c>
      <c r="H19" s="101">
        <v>2.63459335624283</v>
      </c>
    </row>
    <row r="20" ht="24" customHeight="1" spans="1:8">
      <c r="A20" s="68"/>
      <c r="B20" s="68"/>
      <c r="C20" s="68"/>
      <c r="D20" s="68"/>
      <c r="E20" s="68" t="s">
        <v>27</v>
      </c>
      <c r="F20" s="68"/>
      <c r="G20" s="68"/>
      <c r="H20" s="68"/>
    </row>
    <row r="21" ht="24" customHeight="1" spans="1:8">
      <c r="A21" s="68"/>
      <c r="B21" s="68"/>
      <c r="C21" s="68"/>
      <c r="D21" s="68"/>
      <c r="E21" s="68" t="s">
        <v>28</v>
      </c>
      <c r="F21" s="68"/>
      <c r="G21" s="68"/>
      <c r="H21" s="68"/>
    </row>
    <row r="22" ht="24" customHeight="1" spans="1:8">
      <c r="A22" s="68"/>
      <c r="B22" s="68"/>
      <c r="C22" s="68"/>
      <c r="D22" s="68"/>
      <c r="E22" s="68" t="s">
        <v>29</v>
      </c>
      <c r="F22" s="68"/>
      <c r="G22" s="68"/>
      <c r="H22" s="68"/>
    </row>
    <row r="23" ht="24" customHeight="1" spans="1:8">
      <c r="A23" s="68"/>
      <c r="B23" s="68"/>
      <c r="C23" s="68"/>
      <c r="D23" s="68"/>
      <c r="E23" s="68" t="s">
        <v>30</v>
      </c>
      <c r="F23" s="68"/>
      <c r="G23" s="68"/>
      <c r="H23" s="68"/>
    </row>
    <row r="24" ht="24" customHeight="1" spans="1:8">
      <c r="A24" s="68"/>
      <c r="B24" s="68"/>
      <c r="C24" s="68"/>
      <c r="D24" s="68"/>
      <c r="E24" s="68" t="s">
        <v>31</v>
      </c>
      <c r="F24" s="68"/>
      <c r="G24" s="68"/>
      <c r="H24" s="68"/>
    </row>
    <row r="25" ht="24" customHeight="1" spans="1:8">
      <c r="A25" s="68"/>
      <c r="B25" s="68"/>
      <c r="C25" s="68"/>
      <c r="D25" s="68"/>
      <c r="E25" s="68" t="s">
        <v>32</v>
      </c>
      <c r="F25" s="101">
        <v>46.8</v>
      </c>
      <c r="G25" s="101">
        <v>48.04</v>
      </c>
      <c r="H25" s="101">
        <v>2.64957264957266</v>
      </c>
    </row>
    <row r="26" ht="24" customHeight="1" spans="1:8">
      <c r="A26" s="68"/>
      <c r="B26" s="68"/>
      <c r="C26" s="68"/>
      <c r="D26" s="68"/>
      <c r="E26" s="68" t="s">
        <v>33</v>
      </c>
      <c r="F26" s="68"/>
      <c r="G26" s="68"/>
      <c r="H26" s="68"/>
    </row>
    <row r="27" ht="24" customHeight="1" spans="1:8">
      <c r="A27" s="68"/>
      <c r="B27" s="68"/>
      <c r="C27" s="68"/>
      <c r="D27" s="68"/>
      <c r="E27" s="68" t="s">
        <v>34</v>
      </c>
      <c r="F27" s="68"/>
      <c r="G27" s="68"/>
      <c r="H27" s="68"/>
    </row>
    <row r="28" ht="24" customHeight="1" spans="1:8">
      <c r="A28" s="68"/>
      <c r="B28" s="68"/>
      <c r="C28" s="68"/>
      <c r="D28" s="68"/>
      <c r="E28" s="68" t="s">
        <v>35</v>
      </c>
      <c r="F28" s="95"/>
      <c r="G28" s="95"/>
      <c r="H28" s="68"/>
    </row>
    <row r="29" ht="24" customHeight="1" spans="1:8">
      <c r="A29" s="64" t="s">
        <v>36</v>
      </c>
      <c r="B29" s="101">
        <v>1465.83</v>
      </c>
      <c r="C29" s="101">
        <v>1063.97</v>
      </c>
      <c r="D29" s="101">
        <f>C29/B29*100-100</f>
        <v>-27.4151845711986</v>
      </c>
      <c r="E29" s="64" t="s">
        <v>37</v>
      </c>
      <c r="F29" s="101">
        <v>1465.83</v>
      </c>
      <c r="G29" s="101">
        <v>1063.97</v>
      </c>
      <c r="H29" s="101">
        <v>-27.4151845711986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topLeftCell="A10" workbookViewId="0">
      <selection activeCell="A11" sqref="A11"/>
    </sheetView>
  </sheetViews>
  <sheetFormatPr defaultColWidth="9" defaultRowHeight="14.25"/>
  <cols>
    <col min="1" max="1" width="30.6" customWidth="1"/>
    <col min="2" max="4" width="8.7" customWidth="1"/>
  </cols>
  <sheetData>
    <row r="1" ht="31.5" customHeight="1" spans="1:14">
      <c r="A1" s="1" t="s">
        <v>231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232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233</v>
      </c>
      <c r="B4" s="31" t="s">
        <v>234</v>
      </c>
      <c r="C4" s="31" t="s">
        <v>235</v>
      </c>
      <c r="D4" s="31" t="s">
        <v>236</v>
      </c>
      <c r="E4" s="8" t="s">
        <v>237</v>
      </c>
      <c r="F4" s="8"/>
      <c r="G4" s="8"/>
      <c r="H4" s="8"/>
      <c r="I4" s="8"/>
      <c r="J4" s="8"/>
      <c r="K4" s="8"/>
      <c r="L4" s="8"/>
      <c r="M4" s="8"/>
      <c r="N4" s="41" t="s">
        <v>238</v>
      </c>
    </row>
    <row r="5" ht="37.5" customHeight="1" spans="1:14">
      <c r="A5" s="9"/>
      <c r="B5" s="31"/>
      <c r="C5" s="31"/>
      <c r="D5" s="31"/>
      <c r="E5" s="10" t="s">
        <v>239</v>
      </c>
      <c r="F5" s="8" t="s">
        <v>41</v>
      </c>
      <c r="G5" s="8"/>
      <c r="H5" s="8"/>
      <c r="I5" s="8"/>
      <c r="J5" s="42"/>
      <c r="K5" s="42"/>
      <c r="L5" s="23" t="s">
        <v>240</v>
      </c>
      <c r="M5" s="23" t="s">
        <v>241</v>
      </c>
      <c r="N5" s="43"/>
    </row>
    <row r="6" ht="78.75" customHeight="1" spans="1:14">
      <c r="A6" s="13"/>
      <c r="B6" s="31"/>
      <c r="C6" s="31"/>
      <c r="D6" s="31"/>
      <c r="E6" s="10"/>
      <c r="F6" s="14" t="s">
        <v>242</v>
      </c>
      <c r="G6" s="10" t="s">
        <v>243</v>
      </c>
      <c r="H6" s="10" t="s">
        <v>244</v>
      </c>
      <c r="I6" s="10" t="s">
        <v>245</v>
      </c>
      <c r="J6" s="10" t="s">
        <v>246</v>
      </c>
      <c r="K6" s="24" t="s">
        <v>247</v>
      </c>
      <c r="L6" s="25"/>
      <c r="M6" s="25"/>
      <c r="N6" s="44"/>
    </row>
    <row r="7" ht="24" customHeight="1" spans="1:14">
      <c r="A7" s="32" t="s">
        <v>248</v>
      </c>
      <c r="B7" s="33"/>
      <c r="C7" s="33"/>
      <c r="D7" s="33"/>
      <c r="E7" s="34">
        <v>0.6</v>
      </c>
      <c r="F7" s="34">
        <v>0.6</v>
      </c>
      <c r="G7" s="34">
        <v>0.6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249</v>
      </c>
      <c r="B8" s="35"/>
      <c r="C8" s="36"/>
      <c r="D8" s="36"/>
      <c r="E8" s="34">
        <v>5.9</v>
      </c>
      <c r="F8" s="34">
        <v>5.9</v>
      </c>
      <c r="G8" s="34">
        <v>5.9</v>
      </c>
      <c r="H8" s="37"/>
      <c r="I8" s="37"/>
      <c r="J8" s="37"/>
      <c r="K8" s="37"/>
      <c r="L8" s="37"/>
      <c r="M8" s="37"/>
      <c r="N8" s="36"/>
    </row>
    <row r="9" ht="24" customHeight="1" spans="1:14">
      <c r="A9" s="32" t="s">
        <v>250</v>
      </c>
      <c r="B9" s="35"/>
      <c r="C9" s="36" t="s">
        <v>251</v>
      </c>
      <c r="D9" s="36">
        <v>10</v>
      </c>
      <c r="E9" s="34">
        <v>2</v>
      </c>
      <c r="F9" s="34">
        <v>2</v>
      </c>
      <c r="G9" s="34">
        <v>2</v>
      </c>
      <c r="H9" s="37"/>
      <c r="I9" s="37"/>
      <c r="J9" s="37"/>
      <c r="K9" s="37"/>
      <c r="L9" s="37"/>
      <c r="M9" s="37"/>
      <c r="N9" s="36"/>
    </row>
    <row r="10" ht="24" customHeight="1" spans="1:14">
      <c r="A10" s="32" t="s">
        <v>252</v>
      </c>
      <c r="B10" s="35"/>
      <c r="C10" s="36" t="s">
        <v>251</v>
      </c>
      <c r="D10" s="36">
        <v>10</v>
      </c>
      <c r="E10" s="34">
        <v>2</v>
      </c>
      <c r="F10" s="34">
        <v>2</v>
      </c>
      <c r="G10" s="34">
        <v>2</v>
      </c>
      <c r="H10" s="37"/>
      <c r="I10" s="37"/>
      <c r="J10" s="37"/>
      <c r="K10" s="37"/>
      <c r="L10" s="37"/>
      <c r="M10" s="37"/>
      <c r="N10" s="36"/>
    </row>
    <row r="11" ht="24" customHeight="1" spans="1:14">
      <c r="A11" s="32" t="s">
        <v>253</v>
      </c>
      <c r="B11" s="35"/>
      <c r="C11" s="36"/>
      <c r="D11" s="36"/>
      <c r="E11" s="34">
        <v>4</v>
      </c>
      <c r="F11" s="34">
        <v>4</v>
      </c>
      <c r="G11" s="34">
        <v>4</v>
      </c>
      <c r="H11" s="37"/>
      <c r="I11" s="37"/>
      <c r="J11" s="37"/>
      <c r="K11" s="37"/>
      <c r="L11" s="37"/>
      <c r="M11" s="37"/>
      <c r="N11" s="36"/>
    </row>
    <row r="12" ht="24" customHeight="1" spans="1:14">
      <c r="A12" s="38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8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8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8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79</v>
      </c>
      <c r="B16" s="39"/>
      <c r="C16" s="39"/>
      <c r="D16" s="18"/>
      <c r="E16" s="37">
        <v>14.5</v>
      </c>
      <c r="F16" s="37">
        <v>14.5</v>
      </c>
      <c r="G16" s="37">
        <v>14.5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9" customWidth="1"/>
  </cols>
  <sheetData>
    <row r="1" ht="31.5" customHeight="1" spans="1:12">
      <c r="A1" s="1" t="s">
        <v>254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256</v>
      </c>
      <c r="B4" s="7" t="s">
        <v>257</v>
      </c>
      <c r="C4" s="8" t="s">
        <v>237</v>
      </c>
      <c r="D4" s="8"/>
      <c r="E4" s="8"/>
      <c r="F4" s="8"/>
      <c r="G4" s="8"/>
      <c r="H4" s="8"/>
      <c r="I4" s="8"/>
      <c r="J4" s="8"/>
      <c r="K4" s="8"/>
      <c r="L4" s="7" t="s">
        <v>122</v>
      </c>
    </row>
    <row r="5" ht="25.5" customHeight="1" spans="1:12">
      <c r="A5" s="9"/>
      <c r="B5" s="9"/>
      <c r="C5" s="10" t="s">
        <v>239</v>
      </c>
      <c r="D5" s="11" t="s">
        <v>258</v>
      </c>
      <c r="E5" s="12"/>
      <c r="F5" s="12"/>
      <c r="G5" s="12"/>
      <c r="H5" s="12"/>
      <c r="I5" s="22"/>
      <c r="J5" s="23" t="s">
        <v>240</v>
      </c>
      <c r="K5" s="23" t="s">
        <v>241</v>
      </c>
      <c r="L5" s="9"/>
    </row>
    <row r="6" ht="81" customHeight="1" spans="1:12">
      <c r="A6" s="13"/>
      <c r="B6" s="13"/>
      <c r="C6" s="10"/>
      <c r="D6" s="14" t="s">
        <v>242</v>
      </c>
      <c r="E6" s="10" t="s">
        <v>243</v>
      </c>
      <c r="F6" s="10" t="s">
        <v>244</v>
      </c>
      <c r="G6" s="10" t="s">
        <v>245</v>
      </c>
      <c r="H6" s="10" t="s">
        <v>246</v>
      </c>
      <c r="I6" s="24" t="s">
        <v>259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showGridLines="0" showZeros="0" workbookViewId="0">
      <selection activeCell="A2" sqref="A2:G2"/>
    </sheetView>
  </sheetViews>
  <sheetFormatPr defaultColWidth="6.9" defaultRowHeight="11.25" outlineLevelCol="6"/>
  <cols>
    <col min="1" max="1" width="15.5" style="61" customWidth="1"/>
    <col min="2" max="2" width="29.5" style="61" customWidth="1"/>
    <col min="3" max="5" width="14.6" style="61" customWidth="1"/>
    <col min="6" max="6" width="12" style="61" customWidth="1"/>
    <col min="7" max="7" width="15.6" style="61" customWidth="1"/>
    <col min="8" max="16384" width="6.9" style="61"/>
  </cols>
  <sheetData>
    <row r="1" ht="16.5" customHeight="1" spans="1:7">
      <c r="A1" s="45" t="s">
        <v>38</v>
      </c>
      <c r="B1" s="46"/>
      <c r="C1" s="46"/>
      <c r="D1" s="71"/>
      <c r="E1" s="71"/>
      <c r="F1" s="71"/>
      <c r="G1" s="71"/>
    </row>
    <row r="2" ht="29.25" customHeight="1" spans="1:7">
      <c r="A2" s="62" t="s">
        <v>39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4" t="s">
        <v>2</v>
      </c>
    </row>
    <row r="4" ht="26.25" customHeight="1" spans="1:7">
      <c r="A4" s="64" t="s">
        <v>40</v>
      </c>
      <c r="B4" s="64"/>
      <c r="C4" s="124" t="s">
        <v>36</v>
      </c>
      <c r="D4" s="125" t="s">
        <v>41</v>
      </c>
      <c r="E4" s="125" t="s">
        <v>42</v>
      </c>
      <c r="F4" s="125" t="s">
        <v>43</v>
      </c>
      <c r="G4" s="124" t="s">
        <v>44</v>
      </c>
    </row>
    <row r="5" s="60" customFormat="1" ht="47.25" customHeight="1" spans="1:7">
      <c r="A5" s="64" t="s">
        <v>45</v>
      </c>
      <c r="B5" s="64" t="s">
        <v>46</v>
      </c>
      <c r="C5" s="126"/>
      <c r="D5" s="125"/>
      <c r="E5" s="125"/>
      <c r="F5" s="125"/>
      <c r="G5" s="126"/>
    </row>
    <row r="6" s="60" customFormat="1" ht="25.5" customHeight="1" spans="1:7">
      <c r="A6" s="119" t="s">
        <v>47</v>
      </c>
      <c r="B6" s="127" t="s">
        <v>48</v>
      </c>
      <c r="C6" s="96">
        <v>686.24</v>
      </c>
      <c r="D6" s="96">
        <v>686.24</v>
      </c>
      <c r="E6" s="73"/>
      <c r="F6" s="73"/>
      <c r="G6" s="73"/>
    </row>
    <row r="7" s="60" customFormat="1" ht="25.5" customHeight="1" spans="1:7">
      <c r="A7" s="120">
        <v>20103</v>
      </c>
      <c r="B7" s="127" t="s">
        <v>49</v>
      </c>
      <c r="C7" s="96">
        <v>686.24</v>
      </c>
      <c r="D7" s="96">
        <v>686.24</v>
      </c>
      <c r="E7" s="73"/>
      <c r="F7" s="73"/>
      <c r="G7" s="73"/>
    </row>
    <row r="8" s="60" customFormat="1" ht="25.5" customHeight="1" spans="1:7">
      <c r="A8" s="120">
        <v>2010301</v>
      </c>
      <c r="B8" s="127" t="s">
        <v>50</v>
      </c>
      <c r="C8" s="96">
        <v>369.6</v>
      </c>
      <c r="D8" s="96">
        <v>369.6</v>
      </c>
      <c r="E8" s="73"/>
      <c r="F8" s="73"/>
      <c r="G8" s="73"/>
    </row>
    <row r="9" customFormat="1" ht="25.5" customHeight="1" spans="1:7">
      <c r="A9" s="120">
        <v>2010350</v>
      </c>
      <c r="B9" s="127" t="s">
        <v>51</v>
      </c>
      <c r="C9" s="96">
        <v>316.64</v>
      </c>
      <c r="D9" s="96">
        <v>316.64</v>
      </c>
      <c r="E9" s="74"/>
      <c r="F9" s="74"/>
      <c r="G9" s="74"/>
    </row>
    <row r="10" customFormat="1" ht="25.5" customHeight="1" spans="1:7">
      <c r="A10" s="120" t="s">
        <v>52</v>
      </c>
      <c r="B10" s="127" t="s">
        <v>53</v>
      </c>
      <c r="C10" s="96">
        <v>70.07</v>
      </c>
      <c r="D10" s="96">
        <v>70.07</v>
      </c>
      <c r="E10" s="68"/>
      <c r="F10" s="68"/>
      <c r="G10" s="68"/>
    </row>
    <row r="11" customFormat="1" ht="25.5" customHeight="1" spans="1:7">
      <c r="A11" s="120">
        <v>20805</v>
      </c>
      <c r="B11" s="127" t="s">
        <v>54</v>
      </c>
      <c r="C11" s="96">
        <v>65.75</v>
      </c>
      <c r="D11" s="96">
        <v>65.75</v>
      </c>
      <c r="E11" s="68"/>
      <c r="F11" s="68"/>
      <c r="G11" s="68"/>
    </row>
    <row r="12" customFormat="1" ht="25.5" customHeight="1" spans="1:7">
      <c r="A12" s="120">
        <v>2080505</v>
      </c>
      <c r="B12" s="127" t="s">
        <v>55</v>
      </c>
      <c r="C12" s="96">
        <v>64.04</v>
      </c>
      <c r="D12" s="96">
        <v>64.04</v>
      </c>
      <c r="E12" s="68"/>
      <c r="F12" s="68"/>
      <c r="G12" s="68"/>
    </row>
    <row r="13" customFormat="1" ht="25.5" customHeight="1" spans="1:7">
      <c r="A13" s="120">
        <v>2080506</v>
      </c>
      <c r="B13" s="127" t="s">
        <v>56</v>
      </c>
      <c r="C13" s="96">
        <v>1.71</v>
      </c>
      <c r="D13" s="96">
        <v>1.71</v>
      </c>
      <c r="E13" s="68"/>
      <c r="F13" s="68"/>
      <c r="G13" s="68"/>
    </row>
    <row r="14" ht="25.5" customHeight="1" spans="1:7">
      <c r="A14" s="120">
        <v>20811</v>
      </c>
      <c r="B14" s="127" t="s">
        <v>57</v>
      </c>
      <c r="C14" s="96">
        <v>4.32</v>
      </c>
      <c r="D14" s="96">
        <v>4.32</v>
      </c>
      <c r="E14" s="68"/>
      <c r="F14" s="68"/>
      <c r="G14" s="68"/>
    </row>
    <row r="15" ht="25.5" customHeight="1" spans="1:7">
      <c r="A15" s="120">
        <v>2081107</v>
      </c>
      <c r="B15" s="127" t="s">
        <v>58</v>
      </c>
      <c r="C15" s="96">
        <v>4.32</v>
      </c>
      <c r="D15" s="96">
        <v>4.32</v>
      </c>
      <c r="E15" s="68"/>
      <c r="F15" s="68"/>
      <c r="G15" s="68"/>
    </row>
    <row r="16" ht="25.5" customHeight="1" spans="1:7">
      <c r="A16" s="120" t="s">
        <v>59</v>
      </c>
      <c r="B16" s="127" t="s">
        <v>60</v>
      </c>
      <c r="C16" s="96">
        <v>33.57</v>
      </c>
      <c r="D16" s="96">
        <v>33.57</v>
      </c>
      <c r="E16" s="68"/>
      <c r="F16" s="68"/>
      <c r="G16" s="68"/>
    </row>
    <row r="17" ht="25.5" customHeight="1" spans="1:7">
      <c r="A17" s="120">
        <v>21007</v>
      </c>
      <c r="B17" s="127" t="s">
        <v>61</v>
      </c>
      <c r="C17" s="96">
        <v>3.33</v>
      </c>
      <c r="D17" s="96">
        <v>3.33</v>
      </c>
      <c r="E17" s="68"/>
      <c r="F17" s="68"/>
      <c r="G17" s="68"/>
    </row>
    <row r="18" ht="25.5" customHeight="1" spans="1:7">
      <c r="A18" s="120">
        <v>2100799</v>
      </c>
      <c r="B18" s="127" t="s">
        <v>62</v>
      </c>
      <c r="C18" s="96">
        <v>3.33</v>
      </c>
      <c r="D18" s="96">
        <v>3.33</v>
      </c>
      <c r="E18" s="68"/>
      <c r="F18" s="68"/>
      <c r="G18" s="68"/>
    </row>
    <row r="19" ht="25.5" customHeight="1" spans="1:7">
      <c r="A19" s="120">
        <v>21011</v>
      </c>
      <c r="B19" s="127" t="s">
        <v>63</v>
      </c>
      <c r="C19" s="96">
        <v>30.24</v>
      </c>
      <c r="D19" s="96">
        <v>30.24</v>
      </c>
      <c r="E19" s="68"/>
      <c r="F19" s="68"/>
      <c r="G19" s="68"/>
    </row>
    <row r="20" ht="25.5" customHeight="1" spans="1:7">
      <c r="A20" s="120">
        <v>2101101</v>
      </c>
      <c r="B20" s="127" t="s">
        <v>64</v>
      </c>
      <c r="C20" s="96">
        <v>9.15</v>
      </c>
      <c r="D20" s="96">
        <v>9.15</v>
      </c>
      <c r="E20" s="68"/>
      <c r="F20" s="68"/>
      <c r="G20" s="68"/>
    </row>
    <row r="21" ht="25.5" customHeight="1" spans="1:7">
      <c r="A21" s="120">
        <v>2101102</v>
      </c>
      <c r="B21" s="127" t="s">
        <v>65</v>
      </c>
      <c r="C21" s="96">
        <v>16.87</v>
      </c>
      <c r="D21" s="96">
        <v>16.87</v>
      </c>
      <c r="E21" s="68"/>
      <c r="F21" s="68"/>
      <c r="G21" s="68"/>
    </row>
    <row r="22" ht="25.5" customHeight="1" spans="1:7">
      <c r="A22" s="120">
        <v>2101103</v>
      </c>
      <c r="B22" s="127" t="s">
        <v>66</v>
      </c>
      <c r="C22" s="96">
        <v>4.22</v>
      </c>
      <c r="D22" s="96">
        <v>4.22</v>
      </c>
      <c r="E22" s="68"/>
      <c r="F22" s="68"/>
      <c r="G22" s="68"/>
    </row>
    <row r="23" ht="25.5" customHeight="1" spans="1:7">
      <c r="A23" s="120" t="s">
        <v>67</v>
      </c>
      <c r="B23" s="127" t="s">
        <v>68</v>
      </c>
      <c r="C23" s="96">
        <v>28.93</v>
      </c>
      <c r="D23" s="96">
        <v>28.93</v>
      </c>
      <c r="E23" s="68"/>
      <c r="F23" s="68"/>
      <c r="G23" s="68"/>
    </row>
    <row r="24" ht="25.5" customHeight="1" spans="1:7">
      <c r="A24" s="120">
        <v>21203</v>
      </c>
      <c r="B24" s="127" t="s">
        <v>69</v>
      </c>
      <c r="C24" s="96">
        <v>28.93</v>
      </c>
      <c r="D24" s="96">
        <v>28.93</v>
      </c>
      <c r="E24" s="68"/>
      <c r="F24" s="68"/>
      <c r="G24" s="68"/>
    </row>
    <row r="25" ht="25.5" customHeight="1" spans="1:7">
      <c r="A25" s="120">
        <v>2120399</v>
      </c>
      <c r="B25" s="127" t="s">
        <v>70</v>
      </c>
      <c r="C25" s="96">
        <v>28.93</v>
      </c>
      <c r="D25" s="96">
        <v>28.93</v>
      </c>
      <c r="E25" s="68"/>
      <c r="F25" s="68"/>
      <c r="G25" s="68"/>
    </row>
    <row r="26" ht="25.5" customHeight="1" spans="1:7">
      <c r="A26" s="120" t="s">
        <v>71</v>
      </c>
      <c r="B26" s="127" t="s">
        <v>72</v>
      </c>
      <c r="C26" s="96">
        <v>197.12</v>
      </c>
      <c r="D26" s="96">
        <v>197.12</v>
      </c>
      <c r="E26" s="68"/>
      <c r="F26" s="68"/>
      <c r="G26" s="68"/>
    </row>
    <row r="27" ht="25.5" customHeight="1" spans="1:7">
      <c r="A27" s="120">
        <v>21307</v>
      </c>
      <c r="B27" s="127" t="s">
        <v>73</v>
      </c>
      <c r="C27" s="96">
        <v>197.12</v>
      </c>
      <c r="D27" s="96">
        <v>197.12</v>
      </c>
      <c r="E27" s="68"/>
      <c r="F27" s="68"/>
      <c r="G27" s="68"/>
    </row>
    <row r="28" ht="25.5" customHeight="1" spans="1:7">
      <c r="A28" s="120">
        <v>2130705</v>
      </c>
      <c r="B28" s="127" t="s">
        <v>74</v>
      </c>
      <c r="C28" s="96">
        <v>197.12</v>
      </c>
      <c r="D28" s="96">
        <v>197.12</v>
      </c>
      <c r="E28" s="68"/>
      <c r="F28" s="68"/>
      <c r="G28" s="68"/>
    </row>
    <row r="29" ht="25.5" customHeight="1" spans="1:7">
      <c r="A29" s="120" t="s">
        <v>75</v>
      </c>
      <c r="B29" s="127" t="s">
        <v>76</v>
      </c>
      <c r="C29" s="96">
        <v>48.04</v>
      </c>
      <c r="D29" s="96">
        <v>48.04</v>
      </c>
      <c r="E29" s="68"/>
      <c r="F29" s="68"/>
      <c r="G29" s="68"/>
    </row>
    <row r="30" ht="25.5" customHeight="1" spans="1:7">
      <c r="A30" s="120">
        <v>22102</v>
      </c>
      <c r="B30" s="127" t="s">
        <v>77</v>
      </c>
      <c r="C30" s="96">
        <v>48.04</v>
      </c>
      <c r="D30" s="96">
        <v>48.04</v>
      </c>
      <c r="E30" s="68"/>
      <c r="F30" s="68"/>
      <c r="G30" s="68"/>
    </row>
    <row r="31" ht="25.5" customHeight="1" spans="1:7">
      <c r="A31" s="120">
        <v>2210201</v>
      </c>
      <c r="B31" s="127" t="s">
        <v>78</v>
      </c>
      <c r="C31" s="96">
        <v>48.04</v>
      </c>
      <c r="D31" s="96">
        <v>48.04</v>
      </c>
      <c r="E31" s="68"/>
      <c r="F31" s="68"/>
      <c r="G31" s="68"/>
    </row>
    <row r="32" ht="25.5" customHeight="1" spans="1:7">
      <c r="A32" s="69" t="s">
        <v>79</v>
      </c>
      <c r="B32" s="70"/>
      <c r="C32" s="128">
        <v>1063.97</v>
      </c>
      <c r="D32" s="128">
        <v>1063.97</v>
      </c>
      <c r="E32" s="68"/>
      <c r="F32" s="68"/>
      <c r="G32" s="68"/>
    </row>
  </sheetData>
  <mergeCells count="8">
    <mergeCell ref="A2:G2"/>
    <mergeCell ref="A4:B4"/>
    <mergeCell ref="A32:B3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3"/>
  <sheetViews>
    <sheetView showGridLines="0" showZeros="0" topLeftCell="A28" workbookViewId="0">
      <selection activeCell="C7" sqref="C7:E33"/>
    </sheetView>
  </sheetViews>
  <sheetFormatPr defaultColWidth="6.9" defaultRowHeight="11.25" outlineLevelCol="4"/>
  <cols>
    <col min="1" max="1" width="16.5" style="61" customWidth="1"/>
    <col min="2" max="2" width="31.6" style="61" customWidth="1"/>
    <col min="3" max="5" width="24.1" style="61" customWidth="1"/>
    <col min="6" max="16384" width="6.9" style="61"/>
  </cols>
  <sheetData>
    <row r="1" ht="16.5" customHeight="1" spans="1:5">
      <c r="A1" s="45" t="s">
        <v>80</v>
      </c>
      <c r="B1" s="46"/>
      <c r="C1" s="46"/>
      <c r="D1" s="71"/>
      <c r="E1" s="71"/>
    </row>
    <row r="2" ht="16.5" customHeight="1" spans="1:5">
      <c r="A2" s="46"/>
      <c r="B2" s="46"/>
      <c r="C2" s="46"/>
      <c r="D2" s="71"/>
      <c r="E2" s="71"/>
    </row>
    <row r="3" ht="29.25" customHeight="1" spans="1:5">
      <c r="A3" s="62" t="s">
        <v>81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4" t="s">
        <v>2</v>
      </c>
    </row>
    <row r="5" ht="26.25" customHeight="1" spans="1:5">
      <c r="A5" s="115" t="s">
        <v>40</v>
      </c>
      <c r="B5" s="116"/>
      <c r="C5" s="117" t="s">
        <v>37</v>
      </c>
      <c r="D5" s="117" t="s">
        <v>82</v>
      </c>
      <c r="E5" s="117" t="s">
        <v>83</v>
      </c>
    </row>
    <row r="6" s="60" customFormat="1" ht="27.75" customHeight="1" spans="1:5">
      <c r="A6" s="64" t="s">
        <v>45</v>
      </c>
      <c r="B6" s="64" t="s">
        <v>46</v>
      </c>
      <c r="C6" s="118"/>
      <c r="D6" s="118"/>
      <c r="E6" s="118"/>
    </row>
    <row r="7" s="60" customFormat="1" ht="30" customHeight="1" spans="1:5">
      <c r="A7" s="119" t="s">
        <v>47</v>
      </c>
      <c r="B7" s="119" t="s">
        <v>48</v>
      </c>
      <c r="C7" s="96">
        <v>686.24</v>
      </c>
      <c r="D7" s="96">
        <v>632.76</v>
      </c>
      <c r="E7" s="96">
        <v>53.48</v>
      </c>
    </row>
    <row r="8" s="60" customFormat="1" ht="30" customHeight="1" spans="1:5">
      <c r="A8" s="120">
        <v>20103</v>
      </c>
      <c r="B8" s="119" t="s">
        <v>49</v>
      </c>
      <c r="C8" s="96">
        <v>686.24</v>
      </c>
      <c r="D8" s="96">
        <f>D9+D10</f>
        <v>632.76</v>
      </c>
      <c r="E8" s="96">
        <f>E9+E10</f>
        <v>53.48</v>
      </c>
    </row>
    <row r="9" customFormat="1" ht="30" customHeight="1" spans="1:5">
      <c r="A9" s="120">
        <v>2010301</v>
      </c>
      <c r="B9" s="119" t="s">
        <v>50</v>
      </c>
      <c r="C9" s="96">
        <v>369.6</v>
      </c>
      <c r="D9" s="96">
        <v>316.12</v>
      </c>
      <c r="E9" s="96">
        <v>53.48</v>
      </c>
    </row>
    <row r="10" customFormat="1" ht="30" customHeight="1" spans="1:5">
      <c r="A10" s="120">
        <v>2010350</v>
      </c>
      <c r="B10" s="119" t="s">
        <v>51</v>
      </c>
      <c r="C10" s="96">
        <v>316.64</v>
      </c>
      <c r="D10" s="96">
        <v>316.64</v>
      </c>
      <c r="E10" s="96"/>
    </row>
    <row r="11" customFormat="1" ht="30" customHeight="1" spans="1:5">
      <c r="A11" s="120" t="s">
        <v>52</v>
      </c>
      <c r="B11" s="119" t="s">
        <v>53</v>
      </c>
      <c r="C11" s="96">
        <v>70.07</v>
      </c>
      <c r="D11" s="96">
        <v>70.07</v>
      </c>
      <c r="E11" s="96"/>
    </row>
    <row r="12" ht="30" customHeight="1" spans="1:5">
      <c r="A12" s="120">
        <v>20805</v>
      </c>
      <c r="B12" s="119" t="s">
        <v>54</v>
      </c>
      <c r="C12" s="96">
        <v>65.75</v>
      </c>
      <c r="D12" s="96">
        <f>D13+D14</f>
        <v>65.75</v>
      </c>
      <c r="E12" s="96"/>
    </row>
    <row r="13" ht="30" customHeight="1" spans="1:5">
      <c r="A13" s="120">
        <v>2080505</v>
      </c>
      <c r="B13" s="119" t="s">
        <v>55</v>
      </c>
      <c r="C13" s="96">
        <v>64.04</v>
      </c>
      <c r="D13" s="96">
        <v>64.04</v>
      </c>
      <c r="E13" s="96"/>
    </row>
    <row r="14" ht="30" customHeight="1" spans="1:5">
      <c r="A14" s="120">
        <v>2080506</v>
      </c>
      <c r="B14" s="119" t="s">
        <v>56</v>
      </c>
      <c r="C14" s="96">
        <v>1.71</v>
      </c>
      <c r="D14" s="96">
        <v>1.71</v>
      </c>
      <c r="E14" s="96"/>
    </row>
    <row r="15" ht="30" customHeight="1" spans="1:5">
      <c r="A15" s="120">
        <v>20811</v>
      </c>
      <c r="B15" s="119" t="s">
        <v>57</v>
      </c>
      <c r="C15" s="96">
        <v>4.32</v>
      </c>
      <c r="D15" s="96">
        <v>4.32</v>
      </c>
      <c r="E15" s="96"/>
    </row>
    <row r="16" ht="30" customHeight="1" spans="1:5">
      <c r="A16" s="120">
        <v>2081107</v>
      </c>
      <c r="B16" s="119" t="s">
        <v>58</v>
      </c>
      <c r="C16" s="96">
        <v>4.32</v>
      </c>
      <c r="D16" s="96">
        <v>4.32</v>
      </c>
      <c r="E16" s="96"/>
    </row>
    <row r="17" ht="30" customHeight="1" spans="1:5">
      <c r="A17" s="120" t="s">
        <v>59</v>
      </c>
      <c r="B17" s="119" t="s">
        <v>60</v>
      </c>
      <c r="C17" s="96">
        <v>33.57</v>
      </c>
      <c r="D17" s="96">
        <f>D18+D20</f>
        <v>30.24</v>
      </c>
      <c r="E17" s="96">
        <f>E18+E20</f>
        <v>3.33</v>
      </c>
    </row>
    <row r="18" ht="30" customHeight="1" spans="1:5">
      <c r="A18" s="120">
        <v>21007</v>
      </c>
      <c r="B18" s="119" t="s">
        <v>61</v>
      </c>
      <c r="C18" s="96">
        <v>3.33</v>
      </c>
      <c r="D18" s="96"/>
      <c r="E18" s="96">
        <v>3.33</v>
      </c>
    </row>
    <row r="19" ht="30" customHeight="1" spans="1:5">
      <c r="A19" s="120">
        <v>2100799</v>
      </c>
      <c r="B19" s="119" t="s">
        <v>62</v>
      </c>
      <c r="C19" s="96">
        <v>3.33</v>
      </c>
      <c r="D19" s="96"/>
      <c r="E19" s="96">
        <v>3.33</v>
      </c>
    </row>
    <row r="20" ht="30" customHeight="1" spans="1:5">
      <c r="A20" s="120">
        <v>21011</v>
      </c>
      <c r="B20" s="119" t="s">
        <v>63</v>
      </c>
      <c r="C20" s="96">
        <v>30.24</v>
      </c>
      <c r="D20" s="96">
        <f>D21+D22+D23</f>
        <v>30.24</v>
      </c>
      <c r="E20" s="96"/>
    </row>
    <row r="21" ht="30" customHeight="1" spans="1:5">
      <c r="A21" s="120">
        <v>2101101</v>
      </c>
      <c r="B21" s="119" t="s">
        <v>64</v>
      </c>
      <c r="C21" s="96">
        <v>9.15</v>
      </c>
      <c r="D21" s="96">
        <v>9.15</v>
      </c>
      <c r="E21" s="96"/>
    </row>
    <row r="22" ht="30" customHeight="1" spans="1:5">
      <c r="A22" s="120">
        <v>2101102</v>
      </c>
      <c r="B22" s="119" t="s">
        <v>65</v>
      </c>
      <c r="C22" s="96">
        <v>16.87</v>
      </c>
      <c r="D22" s="96">
        <v>16.87</v>
      </c>
      <c r="E22" s="96"/>
    </row>
    <row r="23" ht="30" customHeight="1" spans="1:5">
      <c r="A23" s="120">
        <v>2101103</v>
      </c>
      <c r="B23" s="119" t="s">
        <v>66</v>
      </c>
      <c r="C23" s="96">
        <v>4.22</v>
      </c>
      <c r="D23" s="96">
        <v>4.22</v>
      </c>
      <c r="E23" s="96"/>
    </row>
    <row r="24" ht="30" customHeight="1" spans="1:5">
      <c r="A24" s="120" t="s">
        <v>67</v>
      </c>
      <c r="B24" s="119" t="s">
        <v>68</v>
      </c>
      <c r="C24" s="96">
        <v>28.93</v>
      </c>
      <c r="D24" s="96"/>
      <c r="E24" s="96">
        <v>28.93</v>
      </c>
    </row>
    <row r="25" ht="30" customHeight="1" spans="1:5">
      <c r="A25" s="120">
        <v>21203</v>
      </c>
      <c r="B25" s="119" t="s">
        <v>69</v>
      </c>
      <c r="C25" s="96">
        <v>28.93</v>
      </c>
      <c r="D25" s="96"/>
      <c r="E25" s="96">
        <v>28.93</v>
      </c>
    </row>
    <row r="26" ht="30" customHeight="1" spans="1:5">
      <c r="A26" s="120">
        <v>2120399</v>
      </c>
      <c r="B26" s="119" t="s">
        <v>70</v>
      </c>
      <c r="C26" s="96">
        <v>28.93</v>
      </c>
      <c r="D26" s="96"/>
      <c r="E26" s="96">
        <v>28.93</v>
      </c>
    </row>
    <row r="27" ht="30" customHeight="1" spans="1:5">
      <c r="A27" s="120" t="s">
        <v>71</v>
      </c>
      <c r="B27" s="119" t="s">
        <v>72</v>
      </c>
      <c r="C27" s="96">
        <v>197.12</v>
      </c>
      <c r="D27" s="96"/>
      <c r="E27" s="96">
        <v>197.12</v>
      </c>
    </row>
    <row r="28" ht="30" customHeight="1" spans="1:5">
      <c r="A28" s="120">
        <v>21307</v>
      </c>
      <c r="B28" s="119" t="s">
        <v>73</v>
      </c>
      <c r="C28" s="96">
        <v>197.12</v>
      </c>
      <c r="D28" s="96"/>
      <c r="E28" s="96">
        <v>197.12</v>
      </c>
    </row>
    <row r="29" ht="30" customHeight="1" spans="1:5">
      <c r="A29" s="120">
        <v>2130705</v>
      </c>
      <c r="B29" s="119" t="s">
        <v>74</v>
      </c>
      <c r="C29" s="96">
        <v>197.12</v>
      </c>
      <c r="D29" s="96"/>
      <c r="E29" s="96">
        <v>197.12</v>
      </c>
    </row>
    <row r="30" ht="30" customHeight="1" spans="1:5">
      <c r="A30" s="120" t="s">
        <v>75</v>
      </c>
      <c r="B30" s="119" t="s">
        <v>76</v>
      </c>
      <c r="C30" s="96">
        <v>48.04</v>
      </c>
      <c r="D30" s="96">
        <v>48.04</v>
      </c>
      <c r="E30" s="96"/>
    </row>
    <row r="31" ht="30" customHeight="1" spans="1:5">
      <c r="A31" s="120">
        <v>22102</v>
      </c>
      <c r="B31" s="119" t="s">
        <v>77</v>
      </c>
      <c r="C31" s="96">
        <v>48.04</v>
      </c>
      <c r="D31" s="96">
        <v>48.04</v>
      </c>
      <c r="E31" s="96"/>
    </row>
    <row r="32" ht="30" customHeight="1" spans="1:5">
      <c r="A32" s="120">
        <v>2210201</v>
      </c>
      <c r="B32" s="119" t="s">
        <v>78</v>
      </c>
      <c r="C32" s="96">
        <v>48.04</v>
      </c>
      <c r="D32" s="96">
        <v>48.04</v>
      </c>
      <c r="E32" s="96"/>
    </row>
    <row r="33" ht="30" customHeight="1" spans="1:5">
      <c r="A33" s="121" t="s">
        <v>79</v>
      </c>
      <c r="B33" s="122"/>
      <c r="C33" s="123">
        <v>1063.97</v>
      </c>
      <c r="D33" s="96">
        <v>781.11</v>
      </c>
      <c r="E33" s="96">
        <v>282.86</v>
      </c>
    </row>
  </sheetData>
  <mergeCells count="6">
    <mergeCell ref="A3:E3"/>
    <mergeCell ref="A5:B5"/>
    <mergeCell ref="A33:B3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9"/>
  <sheetViews>
    <sheetView showGridLines="0" showZeros="0" topLeftCell="A13" workbookViewId="0">
      <selection activeCell="A3" sqref="A3:F3"/>
    </sheetView>
  </sheetViews>
  <sheetFormatPr defaultColWidth="6.9" defaultRowHeight="11.25" outlineLevelCol="5"/>
  <cols>
    <col min="1" max="1" width="28.1" style="61" customWidth="1"/>
    <col min="2" max="2" width="14.9" style="61" customWidth="1"/>
    <col min="3" max="3" width="30.4" style="61" customWidth="1"/>
    <col min="4" max="4" width="15.4" style="61" customWidth="1"/>
    <col min="5" max="6" width="17.1" style="61" customWidth="1"/>
    <col min="7" max="16384" width="6.9" style="61"/>
  </cols>
  <sheetData>
    <row r="1" ht="16.5" customHeight="1" spans="1:6">
      <c r="A1" s="63" t="s">
        <v>84</v>
      </c>
      <c r="B1" s="108"/>
      <c r="C1" s="108"/>
      <c r="D1" s="108"/>
      <c r="E1" s="108"/>
      <c r="F1" s="109"/>
    </row>
    <row r="2" ht="18.75" customHeight="1" spans="1:6">
      <c r="A2" s="110"/>
      <c r="B2" s="108"/>
      <c r="C2" s="108"/>
      <c r="D2" s="108"/>
      <c r="E2" s="108"/>
      <c r="F2" s="109"/>
    </row>
    <row r="3" ht="21" customHeight="1" spans="1:6">
      <c r="A3" s="77" t="s">
        <v>85</v>
      </c>
      <c r="B3" s="77"/>
      <c r="C3" s="77"/>
      <c r="D3" s="77"/>
      <c r="E3" s="77"/>
      <c r="F3" s="77"/>
    </row>
    <row r="4" ht="14.25" customHeight="1" spans="1:6">
      <c r="A4" s="111"/>
      <c r="B4" s="111"/>
      <c r="C4" s="111"/>
      <c r="D4" s="111"/>
      <c r="E4" s="111"/>
      <c r="F4" s="79" t="s">
        <v>2</v>
      </c>
    </row>
    <row r="5" ht="24" customHeight="1" spans="1:6">
      <c r="A5" s="130" t="s">
        <v>3</v>
      </c>
      <c r="B5" s="64"/>
      <c r="C5" s="130" t="s">
        <v>4</v>
      </c>
      <c r="D5" s="64"/>
      <c r="E5" s="64"/>
      <c r="F5" s="64"/>
    </row>
    <row r="6" ht="24" customHeight="1" spans="1:6">
      <c r="A6" s="130" t="s">
        <v>5</v>
      </c>
      <c r="B6" s="130" t="s">
        <v>6</v>
      </c>
      <c r="C6" s="64" t="s">
        <v>40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86</v>
      </c>
      <c r="E7" s="64" t="s">
        <v>41</v>
      </c>
      <c r="F7" s="64" t="s">
        <v>87</v>
      </c>
    </row>
    <row r="8" ht="28.5" customHeight="1" spans="1:6">
      <c r="A8" s="68" t="s">
        <v>11</v>
      </c>
      <c r="B8" s="112">
        <v>1063.97</v>
      </c>
      <c r="C8" s="66" t="s">
        <v>12</v>
      </c>
      <c r="D8" s="113">
        <v>686.24</v>
      </c>
      <c r="E8" s="113">
        <v>686.24</v>
      </c>
      <c r="F8" s="73"/>
    </row>
    <row r="9" ht="28.5" customHeight="1" spans="1:6">
      <c r="A9" s="68" t="s">
        <v>13</v>
      </c>
      <c r="B9" s="73"/>
      <c r="C9" s="66" t="s">
        <v>14</v>
      </c>
      <c r="D9" s="113"/>
      <c r="E9" s="113"/>
      <c r="F9" s="73"/>
    </row>
    <row r="10" ht="28.5" customHeight="1" spans="1:6">
      <c r="A10" s="68"/>
      <c r="B10" s="68"/>
      <c r="C10" s="66" t="s">
        <v>16</v>
      </c>
      <c r="D10" s="113"/>
      <c r="E10" s="113"/>
      <c r="F10" s="73"/>
    </row>
    <row r="11" ht="28.5" customHeight="1" spans="1:6">
      <c r="A11" s="68"/>
      <c r="B11" s="68"/>
      <c r="C11" s="68" t="s">
        <v>18</v>
      </c>
      <c r="D11" s="113"/>
      <c r="E11" s="113"/>
      <c r="F11" s="73"/>
    </row>
    <row r="12" ht="28.5" customHeight="1" spans="1:6">
      <c r="A12" s="68"/>
      <c r="B12" s="68"/>
      <c r="C12" s="66" t="s">
        <v>19</v>
      </c>
      <c r="D12" s="113"/>
      <c r="E12" s="113"/>
      <c r="F12" s="73"/>
    </row>
    <row r="13" ht="28.5" customHeight="1" spans="1:6">
      <c r="A13" s="68"/>
      <c r="B13" s="68"/>
      <c r="C13" s="66" t="s">
        <v>20</v>
      </c>
      <c r="D13" s="113"/>
      <c r="E13" s="113"/>
      <c r="F13" s="73"/>
    </row>
    <row r="14" ht="28.5" customHeight="1" spans="1:6">
      <c r="A14" s="68"/>
      <c r="B14" s="68"/>
      <c r="C14" s="68" t="s">
        <v>21</v>
      </c>
      <c r="D14" s="113"/>
      <c r="E14" s="113"/>
      <c r="F14" s="68"/>
    </row>
    <row r="15" ht="28.5" customHeight="1" spans="1:6">
      <c r="A15" s="68"/>
      <c r="B15" s="68"/>
      <c r="C15" s="68" t="s">
        <v>22</v>
      </c>
      <c r="D15" s="113">
        <v>70.07</v>
      </c>
      <c r="E15" s="113">
        <v>70.07</v>
      </c>
      <c r="F15" s="68"/>
    </row>
    <row r="16" ht="28.5" customHeight="1" spans="1:6">
      <c r="A16" s="68"/>
      <c r="B16" s="68"/>
      <c r="C16" s="66" t="s">
        <v>23</v>
      </c>
      <c r="D16" s="113">
        <v>33.57</v>
      </c>
      <c r="E16" s="113">
        <v>33.57</v>
      </c>
      <c r="F16" s="68"/>
    </row>
    <row r="17" ht="28.5" customHeight="1" spans="1:6">
      <c r="A17" s="68"/>
      <c r="B17" s="68"/>
      <c r="C17" s="66" t="s">
        <v>24</v>
      </c>
      <c r="D17" s="113"/>
      <c r="E17" s="113"/>
      <c r="F17" s="68"/>
    </row>
    <row r="18" ht="28.5" customHeight="1" spans="1:6">
      <c r="A18" s="68"/>
      <c r="B18" s="68"/>
      <c r="C18" s="68" t="s">
        <v>25</v>
      </c>
      <c r="D18" s="113">
        <v>28.93</v>
      </c>
      <c r="E18" s="113">
        <v>28.93</v>
      </c>
      <c r="F18" s="68"/>
    </row>
    <row r="19" ht="28.5" customHeight="1" spans="1:6">
      <c r="A19" s="68"/>
      <c r="B19" s="68"/>
      <c r="C19" s="68" t="s">
        <v>26</v>
      </c>
      <c r="D19" s="113">
        <v>197.12</v>
      </c>
      <c r="E19" s="113">
        <v>197.12</v>
      </c>
      <c r="F19" s="68"/>
    </row>
    <row r="20" ht="28.5" customHeight="1" spans="1:6">
      <c r="A20" s="68"/>
      <c r="B20" s="68"/>
      <c r="C20" s="68" t="s">
        <v>27</v>
      </c>
      <c r="D20" s="113"/>
      <c r="E20" s="113"/>
      <c r="F20" s="68"/>
    </row>
    <row r="21" ht="28.5" customHeight="1" spans="1:6">
      <c r="A21" s="68"/>
      <c r="B21" s="68"/>
      <c r="C21" s="68" t="s">
        <v>88</v>
      </c>
      <c r="D21" s="113"/>
      <c r="E21" s="113"/>
      <c r="F21" s="68"/>
    </row>
    <row r="22" ht="28.5" customHeight="1" spans="1:6">
      <c r="A22" s="68"/>
      <c r="B22" s="68"/>
      <c r="C22" s="68" t="s">
        <v>29</v>
      </c>
      <c r="D22" s="113"/>
      <c r="E22" s="113"/>
      <c r="F22" s="68"/>
    </row>
    <row r="23" ht="28.5" customHeight="1" spans="1:6">
      <c r="A23" s="68"/>
      <c r="B23" s="68"/>
      <c r="C23" s="68" t="s">
        <v>30</v>
      </c>
      <c r="D23" s="113"/>
      <c r="E23" s="113"/>
      <c r="F23" s="68"/>
    </row>
    <row r="24" ht="28.5" customHeight="1" spans="1:6">
      <c r="A24" s="68"/>
      <c r="B24" s="68"/>
      <c r="C24" s="68" t="s">
        <v>31</v>
      </c>
      <c r="D24" s="113"/>
      <c r="E24" s="113"/>
      <c r="F24" s="68"/>
    </row>
    <row r="25" ht="28.5" customHeight="1" spans="1:6">
      <c r="A25" s="68"/>
      <c r="B25" s="68"/>
      <c r="C25" s="68" t="s">
        <v>32</v>
      </c>
      <c r="D25" s="113">
        <v>48.04</v>
      </c>
      <c r="E25" s="113">
        <v>48.04</v>
      </c>
      <c r="F25" s="68"/>
    </row>
    <row r="26" ht="28.5" customHeight="1" spans="1:6">
      <c r="A26" s="68"/>
      <c r="B26" s="68"/>
      <c r="C26" s="68" t="s">
        <v>33</v>
      </c>
      <c r="D26" s="113"/>
      <c r="E26" s="113"/>
      <c r="F26" s="68"/>
    </row>
    <row r="27" ht="28.5" customHeight="1" spans="1:6">
      <c r="A27" s="68"/>
      <c r="B27" s="68"/>
      <c r="C27" s="68" t="s">
        <v>34</v>
      </c>
      <c r="D27" s="113"/>
      <c r="E27" s="113"/>
      <c r="F27" s="68"/>
    </row>
    <row r="28" ht="28.5" customHeight="1" spans="1:6">
      <c r="A28" s="68"/>
      <c r="B28" s="68"/>
      <c r="C28" s="68" t="s">
        <v>35</v>
      </c>
      <c r="D28" s="113"/>
      <c r="E28" s="113"/>
      <c r="F28" s="68"/>
    </row>
    <row r="29" ht="28.5" customHeight="1" spans="1:6">
      <c r="A29" s="64" t="s">
        <v>36</v>
      </c>
      <c r="B29" s="73">
        <v>1063.97</v>
      </c>
      <c r="C29" s="64" t="s">
        <v>37</v>
      </c>
      <c r="D29" s="112">
        <v>1063.97</v>
      </c>
      <c r="E29" s="112">
        <v>1063.97</v>
      </c>
      <c r="F29" s="68"/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6"/>
  <sheetViews>
    <sheetView showGridLines="0" showZeros="0" tabSelected="1" topLeftCell="A26" workbookViewId="0">
      <selection activeCell="F43" sqref="F41:F43"/>
    </sheetView>
  </sheetViews>
  <sheetFormatPr defaultColWidth="6.9" defaultRowHeight="11.25"/>
  <cols>
    <col min="1" max="1" width="11.3" style="61" customWidth="1"/>
    <col min="2" max="2" width="29.1" style="61" customWidth="1"/>
    <col min="3" max="8" width="10" style="61" customWidth="1"/>
    <col min="9" max="11" width="10.9" style="61" customWidth="1"/>
    <col min="12" max="16384" width="6.9" style="61"/>
  </cols>
  <sheetData>
    <row r="1" ht="16.5" customHeight="1" spans="1:11">
      <c r="A1" s="45" t="s">
        <v>89</v>
      </c>
      <c r="B1" s="46"/>
      <c r="C1" s="46"/>
      <c r="D1" s="46"/>
      <c r="E1" s="46"/>
      <c r="F1" s="46"/>
      <c r="G1" s="46"/>
      <c r="H1" s="46"/>
      <c r="I1" s="71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1"/>
      <c r="J2" s="71"/>
      <c r="K2" s="71"/>
    </row>
    <row r="3" ht="29.25" customHeight="1" spans="1:11">
      <c r="A3" s="62" t="s">
        <v>90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91</v>
      </c>
      <c r="D5" s="64"/>
      <c r="E5" s="64"/>
      <c r="F5" s="64" t="s">
        <v>92</v>
      </c>
      <c r="G5" s="64"/>
      <c r="H5" s="64"/>
      <c r="I5" s="64" t="s">
        <v>93</v>
      </c>
      <c r="J5" s="64"/>
      <c r="K5" s="64"/>
    </row>
    <row r="6" s="60" customFormat="1" ht="30.75" customHeight="1" spans="1:11">
      <c r="A6" s="64" t="s">
        <v>45</v>
      </c>
      <c r="B6" s="64" t="s">
        <v>46</v>
      </c>
      <c r="C6" s="64" t="s">
        <v>94</v>
      </c>
      <c r="D6" s="64" t="s">
        <v>82</v>
      </c>
      <c r="E6" s="64" t="s">
        <v>83</v>
      </c>
      <c r="F6" s="64" t="s">
        <v>94</v>
      </c>
      <c r="G6" s="64" t="s">
        <v>82</v>
      </c>
      <c r="H6" s="64" t="s">
        <v>83</v>
      </c>
      <c r="I6" s="64" t="s">
        <v>94</v>
      </c>
      <c r="J6" s="64" t="s">
        <v>82</v>
      </c>
      <c r="K6" s="64" t="s">
        <v>83</v>
      </c>
    </row>
    <row r="7" s="60" customFormat="1" ht="30.75" customHeight="1" spans="1:11">
      <c r="A7" s="99">
        <v>201</v>
      </c>
      <c r="B7" s="100" t="s">
        <v>48</v>
      </c>
      <c r="C7" s="101">
        <f t="shared" ref="C7:C12" si="0">D7+E7</f>
        <v>658.37</v>
      </c>
      <c r="D7" s="101">
        <v>555.12</v>
      </c>
      <c r="E7" s="101">
        <v>103.25</v>
      </c>
      <c r="F7" s="101">
        <f t="shared" ref="F7:F12" si="1">G7+H7</f>
        <v>686.24</v>
      </c>
      <c r="G7" s="101">
        <v>632.76</v>
      </c>
      <c r="H7" s="101">
        <v>53.48</v>
      </c>
      <c r="I7" s="101">
        <f t="shared" ref="I7:K10" si="2">F7/C7*100-100</f>
        <v>4.23318194935977</v>
      </c>
      <c r="J7" s="101">
        <f t="shared" si="2"/>
        <v>13.9861651534803</v>
      </c>
      <c r="K7" s="101">
        <f t="shared" si="2"/>
        <v>-48.2033898305085</v>
      </c>
    </row>
    <row r="8" s="60" customFormat="1" ht="30.75" customHeight="1" spans="1:11">
      <c r="A8" s="99">
        <v>20103</v>
      </c>
      <c r="B8" s="100" t="s">
        <v>95</v>
      </c>
      <c r="C8" s="101">
        <f t="shared" si="0"/>
        <v>658.37</v>
      </c>
      <c r="D8" s="101">
        <f t="shared" ref="D8:H8" si="3">D9+D10</f>
        <v>555.12</v>
      </c>
      <c r="E8" s="101">
        <f t="shared" si="3"/>
        <v>103.25</v>
      </c>
      <c r="F8" s="101">
        <f t="shared" si="1"/>
        <v>686.24</v>
      </c>
      <c r="G8" s="101">
        <f t="shared" si="3"/>
        <v>632.76</v>
      </c>
      <c r="H8" s="101">
        <f>H9+H10</f>
        <v>53.48</v>
      </c>
      <c r="I8" s="101">
        <f t="shared" si="2"/>
        <v>4.23318194935977</v>
      </c>
      <c r="J8" s="101">
        <f t="shared" si="2"/>
        <v>13.9861651534803</v>
      </c>
      <c r="K8" s="101">
        <f t="shared" si="2"/>
        <v>-48.2033898305085</v>
      </c>
    </row>
    <row r="9" s="60" customFormat="1" ht="30.75" customHeight="1" spans="1:11">
      <c r="A9" s="99">
        <v>2010301</v>
      </c>
      <c r="B9" s="100" t="s">
        <v>96</v>
      </c>
      <c r="C9" s="101">
        <f t="shared" si="0"/>
        <v>383</v>
      </c>
      <c r="D9" s="101">
        <v>279.75</v>
      </c>
      <c r="E9" s="101">
        <v>103.25</v>
      </c>
      <c r="F9" s="101">
        <f t="shared" si="1"/>
        <v>369.6</v>
      </c>
      <c r="G9" s="101">
        <v>316.12</v>
      </c>
      <c r="H9" s="101">
        <v>53.48</v>
      </c>
      <c r="I9" s="101">
        <f t="shared" si="2"/>
        <v>-3.49869451697127</v>
      </c>
      <c r="J9" s="101">
        <f t="shared" si="2"/>
        <v>13.0008936550492</v>
      </c>
      <c r="K9" s="101">
        <f t="shared" si="2"/>
        <v>-48.2033898305085</v>
      </c>
    </row>
    <row r="10" s="60" customFormat="1" ht="30.75" customHeight="1" spans="1:11">
      <c r="A10" s="99">
        <v>2010350</v>
      </c>
      <c r="B10" s="100" t="s">
        <v>97</v>
      </c>
      <c r="C10" s="101">
        <f t="shared" si="0"/>
        <v>275.37</v>
      </c>
      <c r="D10" s="101">
        <v>275.37</v>
      </c>
      <c r="E10" s="101"/>
      <c r="F10" s="101">
        <f t="shared" si="1"/>
        <v>316.64</v>
      </c>
      <c r="G10" s="101">
        <v>316.64</v>
      </c>
      <c r="H10" s="101"/>
      <c r="I10" s="101">
        <f t="shared" si="2"/>
        <v>14.9871082543487</v>
      </c>
      <c r="J10" s="101">
        <f t="shared" ref="J10:J12" si="4">G10/D10*100-100</f>
        <v>14.9871082543487</v>
      </c>
      <c r="K10" s="101"/>
    </row>
    <row r="11" s="60" customFormat="1" ht="30.75" customHeight="1" spans="1:11">
      <c r="A11" s="99">
        <v>208</v>
      </c>
      <c r="B11" s="100" t="s">
        <v>53</v>
      </c>
      <c r="C11" s="101">
        <f t="shared" si="0"/>
        <v>90.9</v>
      </c>
      <c r="D11" s="101">
        <f t="shared" ref="D11:H11" si="5">D12+D17</f>
        <v>90.9</v>
      </c>
      <c r="E11" s="101">
        <f t="shared" si="5"/>
        <v>0</v>
      </c>
      <c r="F11" s="101">
        <f t="shared" si="1"/>
        <v>70.07</v>
      </c>
      <c r="G11" s="101">
        <f t="shared" si="5"/>
        <v>70.07</v>
      </c>
      <c r="H11" s="101">
        <f t="shared" si="5"/>
        <v>0</v>
      </c>
      <c r="I11" s="101">
        <f t="shared" ref="I11:I15" si="6">F11/C11*100-100</f>
        <v>-22.9152915291529</v>
      </c>
      <c r="J11" s="101">
        <f t="shared" si="4"/>
        <v>-22.9152915291529</v>
      </c>
      <c r="K11" s="101"/>
    </row>
    <row r="12" customFormat="1" ht="30.75" customHeight="1" spans="1:11">
      <c r="A12" s="99">
        <v>20805</v>
      </c>
      <c r="B12" s="102" t="s">
        <v>98</v>
      </c>
      <c r="C12" s="101">
        <f t="shared" si="0"/>
        <v>72.76</v>
      </c>
      <c r="D12" s="101">
        <f t="shared" ref="D12:H12" si="7">SUM(D13:D16)</f>
        <v>72.76</v>
      </c>
      <c r="E12" s="101">
        <f t="shared" si="7"/>
        <v>0</v>
      </c>
      <c r="F12" s="101">
        <f t="shared" si="1"/>
        <v>65.75</v>
      </c>
      <c r="G12" s="101">
        <f t="shared" si="7"/>
        <v>65.75</v>
      </c>
      <c r="H12" s="101">
        <f t="shared" si="7"/>
        <v>0</v>
      </c>
      <c r="I12" s="101">
        <f t="shared" si="6"/>
        <v>-9.63441451346895</v>
      </c>
      <c r="J12" s="101">
        <f t="shared" si="4"/>
        <v>-9.63441451346893</v>
      </c>
      <c r="K12" s="101"/>
    </row>
    <row r="13" ht="30.75" customHeight="1" spans="1:11">
      <c r="A13" s="99">
        <v>2080501</v>
      </c>
      <c r="B13" s="102" t="s">
        <v>99</v>
      </c>
      <c r="C13" s="101">
        <f>D13</f>
        <v>4.65</v>
      </c>
      <c r="D13" s="101">
        <v>4.65</v>
      </c>
      <c r="E13" s="101"/>
      <c r="F13" s="101">
        <f>G13</f>
        <v>0</v>
      </c>
      <c r="G13" s="101"/>
      <c r="H13" s="101"/>
      <c r="I13" s="101"/>
      <c r="J13" s="101"/>
      <c r="K13" s="101"/>
    </row>
    <row r="14" ht="30.75" customHeight="1" spans="1:11">
      <c r="A14" s="99">
        <v>2080502</v>
      </c>
      <c r="B14" s="102" t="s">
        <v>100</v>
      </c>
      <c r="C14" s="101">
        <f>D14</f>
        <v>5.71</v>
      </c>
      <c r="D14" s="101">
        <v>5.71</v>
      </c>
      <c r="E14" s="101"/>
      <c r="F14" s="101">
        <f>G14</f>
        <v>0</v>
      </c>
      <c r="G14" s="101"/>
      <c r="H14" s="101"/>
      <c r="I14" s="101"/>
      <c r="J14" s="101"/>
      <c r="K14" s="101"/>
    </row>
    <row r="15" ht="30.75" customHeight="1" spans="1:11">
      <c r="A15" s="99">
        <v>2080505</v>
      </c>
      <c r="B15" s="102" t="s">
        <v>101</v>
      </c>
      <c r="C15" s="101">
        <f t="shared" ref="C15:C36" si="8">D15+E15</f>
        <v>62.4</v>
      </c>
      <c r="D15" s="101">
        <v>62.4</v>
      </c>
      <c r="E15" s="101"/>
      <c r="F15" s="101">
        <f t="shared" ref="F15:F36" si="9">G15+H15</f>
        <v>64.04</v>
      </c>
      <c r="G15" s="101">
        <v>64.04</v>
      </c>
      <c r="H15" s="101"/>
      <c r="I15" s="101">
        <f t="shared" si="6"/>
        <v>2.62820512820514</v>
      </c>
      <c r="J15" s="101">
        <f t="shared" ref="J15:J18" si="10">G15/D15*100-100</f>
        <v>2.62820512820514</v>
      </c>
      <c r="K15" s="101"/>
    </row>
    <row r="16" ht="30.75" customHeight="1" spans="1:11">
      <c r="A16" s="99">
        <v>2080506</v>
      </c>
      <c r="B16" s="102" t="s">
        <v>102</v>
      </c>
      <c r="C16" s="101">
        <f t="shared" si="8"/>
        <v>0</v>
      </c>
      <c r="D16" s="101">
        <v>0</v>
      </c>
      <c r="E16" s="101"/>
      <c r="F16" s="101">
        <f t="shared" si="9"/>
        <v>1.71</v>
      </c>
      <c r="G16" s="101">
        <v>1.71</v>
      </c>
      <c r="H16" s="101"/>
      <c r="I16" s="101"/>
      <c r="J16" s="101"/>
      <c r="K16" s="101"/>
    </row>
    <row r="17" ht="30.75" customHeight="1" spans="1:11">
      <c r="A17" s="99">
        <v>20811</v>
      </c>
      <c r="B17" s="100" t="s">
        <v>103</v>
      </c>
      <c r="C17" s="101">
        <f t="shared" si="8"/>
        <v>18.14</v>
      </c>
      <c r="D17" s="101">
        <f t="shared" ref="D17:H17" si="11">D18+D19</f>
        <v>18.14</v>
      </c>
      <c r="E17" s="101">
        <f t="shared" si="11"/>
        <v>0</v>
      </c>
      <c r="F17" s="101">
        <f t="shared" si="9"/>
        <v>4.32</v>
      </c>
      <c r="G17" s="101">
        <f t="shared" si="11"/>
        <v>4.32</v>
      </c>
      <c r="H17" s="101">
        <f t="shared" si="11"/>
        <v>0</v>
      </c>
      <c r="I17" s="101">
        <f>F17/C17*100-100</f>
        <v>-76.1852260198456</v>
      </c>
      <c r="J17" s="101">
        <f t="shared" si="10"/>
        <v>-76.1852260198456</v>
      </c>
      <c r="K17" s="101"/>
    </row>
    <row r="18" ht="30.75" customHeight="1" spans="1:11">
      <c r="A18" s="99">
        <v>2081107</v>
      </c>
      <c r="B18" s="100" t="s">
        <v>104</v>
      </c>
      <c r="C18" s="101">
        <f t="shared" si="8"/>
        <v>18.14</v>
      </c>
      <c r="D18" s="101">
        <v>18.14</v>
      </c>
      <c r="E18" s="101"/>
      <c r="F18" s="101">
        <f t="shared" si="9"/>
        <v>4.32</v>
      </c>
      <c r="G18" s="101">
        <v>4.32</v>
      </c>
      <c r="H18" s="101"/>
      <c r="I18" s="101">
        <f>F18/C18*100-100</f>
        <v>-76.1852260198456</v>
      </c>
      <c r="J18" s="101">
        <f t="shared" si="10"/>
        <v>-76.1852260198456</v>
      </c>
      <c r="K18" s="101"/>
    </row>
    <row r="19" ht="30.75" customHeight="1" spans="1:11">
      <c r="A19" s="99">
        <v>2081199</v>
      </c>
      <c r="B19" s="100" t="s">
        <v>105</v>
      </c>
      <c r="C19" s="101">
        <f t="shared" si="8"/>
        <v>0</v>
      </c>
      <c r="D19" s="101"/>
      <c r="E19" s="101"/>
      <c r="F19" s="101">
        <f t="shared" si="9"/>
        <v>0</v>
      </c>
      <c r="G19" s="101"/>
      <c r="H19" s="101"/>
      <c r="I19" s="101"/>
      <c r="J19" s="101"/>
      <c r="K19" s="101"/>
    </row>
    <row r="20" ht="30.75" customHeight="1" spans="1:11">
      <c r="A20" s="99">
        <v>210</v>
      </c>
      <c r="B20" s="100" t="s">
        <v>60</v>
      </c>
      <c r="C20" s="101">
        <f t="shared" si="8"/>
        <v>49.26</v>
      </c>
      <c r="D20" s="101">
        <f t="shared" ref="D20:H20" si="12">D23+D21</f>
        <v>45.93</v>
      </c>
      <c r="E20" s="101">
        <f t="shared" si="12"/>
        <v>3.33</v>
      </c>
      <c r="F20" s="101">
        <f t="shared" si="9"/>
        <v>33.57</v>
      </c>
      <c r="G20" s="101">
        <f t="shared" si="12"/>
        <v>30.24</v>
      </c>
      <c r="H20" s="101">
        <f t="shared" si="12"/>
        <v>3.33</v>
      </c>
      <c r="I20" s="101">
        <f t="shared" ref="I20:K35" si="13">F20/C20*100-100</f>
        <v>-31.8514007308161</v>
      </c>
      <c r="J20" s="101">
        <f t="shared" si="13"/>
        <v>-34.1606792945787</v>
      </c>
      <c r="K20" s="101">
        <f t="shared" ref="K20:K22" si="14">H20/E20*100-100</f>
        <v>0</v>
      </c>
    </row>
    <row r="21" ht="30.75" customHeight="1" spans="1:11">
      <c r="A21" s="99">
        <v>21007</v>
      </c>
      <c r="B21" s="100" t="s">
        <v>106</v>
      </c>
      <c r="C21" s="101">
        <f t="shared" si="8"/>
        <v>19.78</v>
      </c>
      <c r="D21" s="101">
        <f t="shared" ref="D21:G21" si="15">D22</f>
        <v>16.45</v>
      </c>
      <c r="E21" s="101">
        <f t="shared" si="15"/>
        <v>3.33</v>
      </c>
      <c r="F21" s="101">
        <f t="shared" si="9"/>
        <v>3.33</v>
      </c>
      <c r="G21" s="101">
        <f t="shared" si="15"/>
        <v>0</v>
      </c>
      <c r="H21" s="101">
        <v>3.33</v>
      </c>
      <c r="I21" s="101">
        <f t="shared" si="13"/>
        <v>-83.164812942366</v>
      </c>
      <c r="J21" s="101">
        <f t="shared" si="13"/>
        <v>-100</v>
      </c>
      <c r="K21" s="101">
        <f>K11</f>
        <v>0</v>
      </c>
    </row>
    <row r="22" ht="30.75" customHeight="1" spans="1:11">
      <c r="A22" s="99">
        <v>2100799</v>
      </c>
      <c r="B22" s="100" t="s">
        <v>107</v>
      </c>
      <c r="C22" s="101">
        <f t="shared" si="8"/>
        <v>19.78</v>
      </c>
      <c r="D22" s="101">
        <v>16.45</v>
      </c>
      <c r="E22" s="101">
        <v>3.33</v>
      </c>
      <c r="F22" s="101">
        <f t="shared" si="9"/>
        <v>3.33</v>
      </c>
      <c r="G22" s="101"/>
      <c r="H22" s="101">
        <v>3.33</v>
      </c>
      <c r="I22" s="101">
        <f t="shared" si="13"/>
        <v>-83.164812942366</v>
      </c>
      <c r="J22" s="101">
        <f t="shared" si="13"/>
        <v>-100</v>
      </c>
      <c r="K22" s="101">
        <f t="shared" si="14"/>
        <v>0</v>
      </c>
    </row>
    <row r="23" ht="30.75" customHeight="1" spans="1:11">
      <c r="A23" s="99">
        <v>21011</v>
      </c>
      <c r="B23" s="103" t="s">
        <v>108</v>
      </c>
      <c r="C23" s="101">
        <f t="shared" si="8"/>
        <v>29.48</v>
      </c>
      <c r="D23" s="101">
        <f t="shared" ref="D23:H23" si="16">D24+D25+D26</f>
        <v>29.48</v>
      </c>
      <c r="E23" s="101">
        <f t="shared" si="16"/>
        <v>0</v>
      </c>
      <c r="F23" s="101">
        <f t="shared" si="9"/>
        <v>30.24</v>
      </c>
      <c r="G23" s="101">
        <f t="shared" si="16"/>
        <v>30.24</v>
      </c>
      <c r="H23" s="101">
        <f t="shared" si="16"/>
        <v>0</v>
      </c>
      <c r="I23" s="101">
        <f t="shared" si="13"/>
        <v>2.57801899592944</v>
      </c>
      <c r="J23" s="101">
        <f t="shared" si="13"/>
        <v>2.57801899592944</v>
      </c>
      <c r="K23" s="101"/>
    </row>
    <row r="24" ht="30.75" customHeight="1" spans="1:11">
      <c r="A24" s="99">
        <v>2101101</v>
      </c>
      <c r="B24" s="103" t="s">
        <v>109</v>
      </c>
      <c r="C24" s="101">
        <f t="shared" si="8"/>
        <v>8.96</v>
      </c>
      <c r="D24" s="101">
        <v>8.96</v>
      </c>
      <c r="E24" s="101"/>
      <c r="F24" s="101">
        <f t="shared" si="9"/>
        <v>9.15</v>
      </c>
      <c r="G24" s="101">
        <v>9.15</v>
      </c>
      <c r="H24" s="101"/>
      <c r="I24" s="101">
        <f t="shared" si="13"/>
        <v>2.12053571428569</v>
      </c>
      <c r="J24" s="101">
        <f t="shared" si="13"/>
        <v>2.12053571428569</v>
      </c>
      <c r="K24" s="101"/>
    </row>
    <row r="25" ht="30.75" customHeight="1" spans="1:11">
      <c r="A25" s="99">
        <v>2101102</v>
      </c>
      <c r="B25" s="103" t="s">
        <v>110</v>
      </c>
      <c r="C25" s="101">
        <f t="shared" si="8"/>
        <v>16.39</v>
      </c>
      <c r="D25" s="101">
        <v>16.39</v>
      </c>
      <c r="E25" s="101"/>
      <c r="F25" s="101">
        <f t="shared" si="9"/>
        <v>16.87</v>
      </c>
      <c r="G25" s="101">
        <v>16.87</v>
      </c>
      <c r="H25" s="101"/>
      <c r="I25" s="101">
        <f t="shared" si="13"/>
        <v>2.92861500915191</v>
      </c>
      <c r="J25" s="101">
        <f t="shared" si="13"/>
        <v>2.92861500915191</v>
      </c>
      <c r="K25" s="101"/>
    </row>
    <row r="26" ht="30.75" customHeight="1" spans="1:11">
      <c r="A26" s="99">
        <v>2101103</v>
      </c>
      <c r="B26" s="103" t="s">
        <v>111</v>
      </c>
      <c r="C26" s="101">
        <f t="shared" si="8"/>
        <v>4.13</v>
      </c>
      <c r="D26" s="101">
        <v>4.13</v>
      </c>
      <c r="E26" s="101"/>
      <c r="F26" s="101">
        <f t="shared" si="9"/>
        <v>4.22</v>
      </c>
      <c r="G26" s="101">
        <v>4.22</v>
      </c>
      <c r="H26" s="101"/>
      <c r="I26" s="101">
        <f t="shared" si="13"/>
        <v>2.17917675544794</v>
      </c>
      <c r="J26" s="101">
        <f t="shared" si="13"/>
        <v>2.17917675544794</v>
      </c>
      <c r="K26" s="101"/>
    </row>
    <row r="27" ht="30.75" customHeight="1" spans="1:11">
      <c r="A27" s="99">
        <v>212</v>
      </c>
      <c r="B27" s="100" t="s">
        <v>68</v>
      </c>
      <c r="C27" s="101">
        <f t="shared" si="8"/>
        <v>428.44</v>
      </c>
      <c r="D27" s="101">
        <f t="shared" ref="D27:E31" si="17">D28</f>
        <v>13.92</v>
      </c>
      <c r="E27" s="101">
        <f t="shared" si="17"/>
        <v>414.52</v>
      </c>
      <c r="F27" s="101">
        <f t="shared" si="9"/>
        <v>28.93</v>
      </c>
      <c r="G27" s="101"/>
      <c r="H27" s="101">
        <f t="shared" ref="H27:H31" si="18">H28</f>
        <v>28.93</v>
      </c>
      <c r="I27" s="101">
        <f t="shared" si="13"/>
        <v>-93.2475959294184</v>
      </c>
      <c r="J27" s="101">
        <f t="shared" si="13"/>
        <v>-100</v>
      </c>
      <c r="K27" s="101">
        <f t="shared" si="13"/>
        <v>-93.0208433851201</v>
      </c>
    </row>
    <row r="28" ht="30.75" customHeight="1" spans="1:11">
      <c r="A28" s="99">
        <v>21203</v>
      </c>
      <c r="B28" s="100" t="s">
        <v>112</v>
      </c>
      <c r="C28" s="101">
        <f t="shared" si="8"/>
        <v>428.44</v>
      </c>
      <c r="D28" s="101">
        <f t="shared" si="17"/>
        <v>13.92</v>
      </c>
      <c r="E28" s="101">
        <f t="shared" si="17"/>
        <v>414.52</v>
      </c>
      <c r="F28" s="101">
        <f t="shared" si="9"/>
        <v>28.93</v>
      </c>
      <c r="G28" s="101">
        <f t="shared" ref="G28:G31" si="19">G29</f>
        <v>0</v>
      </c>
      <c r="H28" s="101">
        <f t="shared" si="18"/>
        <v>28.93</v>
      </c>
      <c r="I28" s="101">
        <f t="shared" si="13"/>
        <v>-93.2475959294184</v>
      </c>
      <c r="J28" s="101">
        <f t="shared" si="13"/>
        <v>-100</v>
      </c>
      <c r="K28" s="101">
        <f t="shared" si="13"/>
        <v>-93.0208433851201</v>
      </c>
    </row>
    <row r="29" ht="30.75" customHeight="1" spans="1:11">
      <c r="A29" s="99">
        <v>2120399</v>
      </c>
      <c r="B29" s="100" t="s">
        <v>113</v>
      </c>
      <c r="C29" s="101">
        <f t="shared" si="8"/>
        <v>428.44</v>
      </c>
      <c r="D29" s="101">
        <v>13.92</v>
      </c>
      <c r="E29" s="101">
        <v>414.52</v>
      </c>
      <c r="F29" s="101">
        <f t="shared" si="9"/>
        <v>28.93</v>
      </c>
      <c r="G29" s="101"/>
      <c r="H29" s="101">
        <v>28.93</v>
      </c>
      <c r="I29" s="101">
        <f t="shared" si="13"/>
        <v>-93.2475959294184</v>
      </c>
      <c r="J29" s="101">
        <f t="shared" si="13"/>
        <v>-100</v>
      </c>
      <c r="K29" s="101">
        <f t="shared" si="13"/>
        <v>-93.0208433851201</v>
      </c>
    </row>
    <row r="30" ht="30.75" customHeight="1" spans="1:11">
      <c r="A30" s="99">
        <v>213</v>
      </c>
      <c r="B30" s="100" t="s">
        <v>72</v>
      </c>
      <c r="C30" s="101">
        <f t="shared" si="8"/>
        <v>192.06</v>
      </c>
      <c r="D30" s="101">
        <f t="shared" si="17"/>
        <v>82.46</v>
      </c>
      <c r="E30" s="101">
        <f t="shared" si="17"/>
        <v>109.6</v>
      </c>
      <c r="F30" s="101">
        <f t="shared" si="9"/>
        <v>197.12</v>
      </c>
      <c r="G30" s="101">
        <f t="shared" si="19"/>
        <v>0</v>
      </c>
      <c r="H30" s="101">
        <f t="shared" si="18"/>
        <v>197.12</v>
      </c>
      <c r="I30" s="101">
        <f t="shared" si="13"/>
        <v>2.63459335624283</v>
      </c>
      <c r="J30" s="101">
        <f t="shared" si="13"/>
        <v>-100</v>
      </c>
      <c r="K30" s="101">
        <f t="shared" si="13"/>
        <v>79.8540145985401</v>
      </c>
    </row>
    <row r="31" ht="30.75" customHeight="1" spans="1:11">
      <c r="A31" s="99">
        <v>21307</v>
      </c>
      <c r="B31" s="100" t="s">
        <v>114</v>
      </c>
      <c r="C31" s="101">
        <f t="shared" si="8"/>
        <v>192.06</v>
      </c>
      <c r="D31" s="101">
        <f t="shared" si="17"/>
        <v>82.46</v>
      </c>
      <c r="E31" s="101">
        <f t="shared" si="17"/>
        <v>109.6</v>
      </c>
      <c r="F31" s="101">
        <f t="shared" si="9"/>
        <v>197.12</v>
      </c>
      <c r="G31" s="101">
        <f t="shared" si="19"/>
        <v>0</v>
      </c>
      <c r="H31" s="101">
        <f t="shared" si="18"/>
        <v>197.12</v>
      </c>
      <c r="I31" s="101">
        <f t="shared" si="13"/>
        <v>2.63459335624283</v>
      </c>
      <c r="J31" s="101">
        <f t="shared" si="13"/>
        <v>-100</v>
      </c>
      <c r="K31" s="101">
        <f t="shared" si="13"/>
        <v>79.8540145985401</v>
      </c>
    </row>
    <row r="32" ht="30.75" customHeight="1" spans="1:11">
      <c r="A32" s="104">
        <v>2130705</v>
      </c>
      <c r="B32" s="105" t="s">
        <v>115</v>
      </c>
      <c r="C32" s="101">
        <f t="shared" si="8"/>
        <v>192.06</v>
      </c>
      <c r="D32" s="101">
        <v>82.46</v>
      </c>
      <c r="E32" s="101">
        <v>109.6</v>
      </c>
      <c r="F32" s="101">
        <f t="shared" si="9"/>
        <v>197.12</v>
      </c>
      <c r="G32" s="101"/>
      <c r="H32" s="101">
        <v>197.12</v>
      </c>
      <c r="I32" s="101">
        <f t="shared" si="13"/>
        <v>2.63459335624283</v>
      </c>
      <c r="J32" s="101">
        <f t="shared" si="13"/>
        <v>-100</v>
      </c>
      <c r="K32" s="101">
        <f t="shared" si="13"/>
        <v>79.8540145985401</v>
      </c>
    </row>
    <row r="33" ht="30.75" customHeight="1" spans="1:11">
      <c r="A33" s="99">
        <v>221</v>
      </c>
      <c r="B33" s="102" t="s">
        <v>76</v>
      </c>
      <c r="C33" s="101">
        <f t="shared" si="8"/>
        <v>46.8</v>
      </c>
      <c r="D33" s="101">
        <f t="shared" ref="D33:H33" si="20">D34</f>
        <v>46.8</v>
      </c>
      <c r="E33" s="101">
        <f t="shared" si="20"/>
        <v>0</v>
      </c>
      <c r="F33" s="101">
        <f t="shared" si="9"/>
        <v>48.04</v>
      </c>
      <c r="G33" s="101">
        <f t="shared" si="20"/>
        <v>48.04</v>
      </c>
      <c r="H33" s="101">
        <f t="shared" si="20"/>
        <v>0</v>
      </c>
      <c r="I33" s="101">
        <f t="shared" si="13"/>
        <v>2.64957264957266</v>
      </c>
      <c r="J33" s="101">
        <f t="shared" si="13"/>
        <v>2.64957264957266</v>
      </c>
      <c r="K33" s="101"/>
    </row>
    <row r="34" ht="30.75" customHeight="1" spans="1:11">
      <c r="A34" s="99">
        <v>22102</v>
      </c>
      <c r="B34" s="102" t="s">
        <v>116</v>
      </c>
      <c r="C34" s="101">
        <f t="shared" si="8"/>
        <v>46.8</v>
      </c>
      <c r="D34" s="101">
        <f t="shared" ref="D34:H34" si="21">D35</f>
        <v>46.8</v>
      </c>
      <c r="E34" s="101">
        <f t="shared" si="21"/>
        <v>0</v>
      </c>
      <c r="F34" s="101">
        <f t="shared" si="9"/>
        <v>48.04</v>
      </c>
      <c r="G34" s="101">
        <f t="shared" si="21"/>
        <v>48.04</v>
      </c>
      <c r="H34" s="101">
        <f t="shared" si="21"/>
        <v>0</v>
      </c>
      <c r="I34" s="101">
        <f t="shared" si="13"/>
        <v>2.64957264957266</v>
      </c>
      <c r="J34" s="101">
        <f t="shared" si="13"/>
        <v>2.64957264957266</v>
      </c>
      <c r="K34" s="101"/>
    </row>
    <row r="35" ht="30.75" customHeight="1" spans="1:11">
      <c r="A35" s="99">
        <v>2210201</v>
      </c>
      <c r="B35" s="102" t="s">
        <v>117</v>
      </c>
      <c r="C35" s="101">
        <f t="shared" si="8"/>
        <v>46.8</v>
      </c>
      <c r="D35" s="101">
        <v>46.8</v>
      </c>
      <c r="E35" s="101"/>
      <c r="F35" s="101">
        <f t="shared" si="9"/>
        <v>48.04</v>
      </c>
      <c r="G35" s="101">
        <v>48.04</v>
      </c>
      <c r="H35" s="101"/>
      <c r="I35" s="101">
        <f t="shared" si="13"/>
        <v>2.64957264957266</v>
      </c>
      <c r="J35" s="101">
        <f t="shared" si="13"/>
        <v>2.64957264957266</v>
      </c>
      <c r="K35" s="101"/>
    </row>
    <row r="36" ht="30.75" customHeight="1" spans="1:11">
      <c r="A36" s="106" t="s">
        <v>118</v>
      </c>
      <c r="B36" s="107"/>
      <c r="C36" s="101">
        <f t="shared" si="8"/>
        <v>1465.83</v>
      </c>
      <c r="D36" s="101">
        <f>D8+D11+D20+D27+D30+D33</f>
        <v>835.13</v>
      </c>
      <c r="E36" s="101">
        <f t="shared" ref="E36:H36" si="22">E8+E11+E20+E27+E30+E33</f>
        <v>630.7</v>
      </c>
      <c r="F36" s="101">
        <f t="shared" si="22"/>
        <v>1063.97</v>
      </c>
      <c r="G36" s="101">
        <f t="shared" si="22"/>
        <v>781.11</v>
      </c>
      <c r="H36" s="101">
        <f t="shared" si="22"/>
        <v>282.86</v>
      </c>
      <c r="I36" s="101">
        <f t="shared" ref="I36:K36" si="23">F36/C36*100-100</f>
        <v>-27.4151845711986</v>
      </c>
      <c r="J36" s="101">
        <f t="shared" si="23"/>
        <v>-6.46845401314766</v>
      </c>
      <c r="K36" s="101">
        <f t="shared" si="23"/>
        <v>-55.1514190581893</v>
      </c>
    </row>
  </sheetData>
  <mergeCells count="7">
    <mergeCell ref="A3:K3"/>
    <mergeCell ref="J4:K4"/>
    <mergeCell ref="A5:B5"/>
    <mergeCell ref="C5:E5"/>
    <mergeCell ref="F5:H5"/>
    <mergeCell ref="I5:K5"/>
    <mergeCell ref="A36:B3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topLeftCell="A7" workbookViewId="0">
      <selection activeCell="A2" sqref="A2:C2"/>
    </sheetView>
  </sheetViews>
  <sheetFormatPr defaultColWidth="9" defaultRowHeight="14.25" outlineLevelCol="4"/>
  <cols>
    <col min="1" max="1" width="38.4" customWidth="1"/>
    <col min="2" max="2" width="18.1" customWidth="1"/>
    <col min="3" max="3" width="22.1" customWidth="1"/>
  </cols>
  <sheetData>
    <row r="1" ht="19.5" customHeight="1" spans="1:3">
      <c r="A1" s="89" t="s">
        <v>119</v>
      </c>
      <c r="B1" s="90"/>
      <c r="C1" s="90"/>
    </row>
    <row r="2" ht="44.25" customHeight="1" spans="1:5">
      <c r="A2" s="91" t="s">
        <v>120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121</v>
      </c>
      <c r="B4" s="94" t="s">
        <v>6</v>
      </c>
      <c r="C4" s="94" t="s">
        <v>122</v>
      </c>
    </row>
    <row r="5" ht="22.5" customHeight="1" spans="1:3">
      <c r="A5" s="95" t="s">
        <v>123</v>
      </c>
      <c r="B5" s="95">
        <v>705.86</v>
      </c>
      <c r="C5" s="95"/>
    </row>
    <row r="6" ht="22.5" customHeight="1" spans="1:3">
      <c r="A6" s="95" t="s">
        <v>124</v>
      </c>
      <c r="B6" s="95">
        <v>240.75</v>
      </c>
      <c r="C6" s="95"/>
    </row>
    <row r="7" ht="22.5" customHeight="1" spans="1:3">
      <c r="A7" s="95" t="s">
        <v>125</v>
      </c>
      <c r="B7" s="95">
        <v>124.31</v>
      </c>
      <c r="C7" s="95"/>
    </row>
    <row r="8" ht="22.5" customHeight="1" spans="1:3">
      <c r="A8" s="95" t="s">
        <v>126</v>
      </c>
      <c r="B8" s="95">
        <v>7.12</v>
      </c>
      <c r="C8" s="95"/>
    </row>
    <row r="9" ht="22.5" customHeight="1" spans="1:3">
      <c r="A9" s="95" t="s">
        <v>127</v>
      </c>
      <c r="B9" s="95">
        <v>103.26</v>
      </c>
      <c r="C9" s="95"/>
    </row>
    <row r="10" ht="22.5" customHeight="1" spans="1:3">
      <c r="A10" s="95" t="s">
        <v>128</v>
      </c>
      <c r="B10" s="95">
        <v>64.04</v>
      </c>
      <c r="C10" s="95"/>
    </row>
    <row r="11" ht="22.5" customHeight="1" spans="1:3">
      <c r="A11" s="95" t="s">
        <v>129</v>
      </c>
      <c r="B11" s="95">
        <v>1.71</v>
      </c>
      <c r="C11" s="95"/>
    </row>
    <row r="12" ht="22.5" customHeight="1" spans="1:3">
      <c r="A12" s="95" t="s">
        <v>130</v>
      </c>
      <c r="B12" s="95">
        <v>26.02</v>
      </c>
      <c r="C12" s="95"/>
    </row>
    <row r="13" ht="22.5" customHeight="1" spans="1:3">
      <c r="A13" s="95" t="s">
        <v>131</v>
      </c>
      <c r="B13" s="95">
        <v>4.22</v>
      </c>
      <c r="C13" s="95"/>
    </row>
    <row r="14" ht="22.5" customHeight="1" spans="1:3">
      <c r="A14" s="95" t="s">
        <v>132</v>
      </c>
      <c r="B14" s="95">
        <v>0.2</v>
      </c>
      <c r="C14" s="95"/>
    </row>
    <row r="15" ht="22.5" customHeight="1" spans="1:3">
      <c r="A15" s="95" t="s">
        <v>133</v>
      </c>
      <c r="B15" s="95">
        <v>48.04</v>
      </c>
      <c r="C15" s="95"/>
    </row>
    <row r="16" ht="22.5" customHeight="1" spans="1:3">
      <c r="A16" s="95" t="s">
        <v>134</v>
      </c>
      <c r="B16" s="95">
        <v>86.19</v>
      </c>
      <c r="C16" s="95"/>
    </row>
    <row r="17" ht="22.5" customHeight="1" spans="1:3">
      <c r="A17" s="95" t="s">
        <v>135</v>
      </c>
      <c r="B17" s="96">
        <v>57.76</v>
      </c>
      <c r="C17" s="95"/>
    </row>
    <row r="18" ht="22.5" customHeight="1" spans="1:3">
      <c r="A18" s="95" t="s">
        <v>136</v>
      </c>
      <c r="B18" s="96">
        <v>1.55</v>
      </c>
      <c r="C18" s="95"/>
    </row>
    <row r="19" ht="22.5" customHeight="1" spans="1:3">
      <c r="A19" s="95" t="s">
        <v>137</v>
      </c>
      <c r="B19" s="96">
        <v>8.22</v>
      </c>
      <c r="C19" s="95"/>
    </row>
    <row r="20" ht="22.5" customHeight="1" spans="1:3">
      <c r="A20" s="95" t="s">
        <v>138</v>
      </c>
      <c r="B20" s="96"/>
      <c r="C20" s="95"/>
    </row>
    <row r="21" ht="22.5" customHeight="1" spans="1:3">
      <c r="A21" s="95" t="s">
        <v>139</v>
      </c>
      <c r="B21" s="96"/>
      <c r="C21" s="95"/>
    </row>
    <row r="22" ht="22.5" customHeight="1" spans="1:3">
      <c r="A22" s="95" t="s">
        <v>140</v>
      </c>
      <c r="B22" s="95"/>
      <c r="C22" s="95"/>
    </row>
    <row r="23" ht="22.5" customHeight="1" spans="1:3">
      <c r="A23" s="95" t="s">
        <v>141</v>
      </c>
      <c r="B23" s="95"/>
      <c r="C23" s="95"/>
    </row>
    <row r="24" ht="22.5" customHeight="1" spans="1:3">
      <c r="A24" s="95" t="s">
        <v>142</v>
      </c>
      <c r="B24" s="95"/>
      <c r="C24" s="95"/>
    </row>
    <row r="25" ht="22.5" customHeight="1" spans="1:3">
      <c r="A25" s="95" t="s">
        <v>143</v>
      </c>
      <c r="B25" s="95"/>
      <c r="C25" s="95"/>
    </row>
    <row r="26" ht="22.5" customHeight="1" spans="1:3">
      <c r="A26" s="95" t="s">
        <v>144</v>
      </c>
      <c r="B26" s="95"/>
      <c r="C26" s="95"/>
    </row>
    <row r="27" ht="22.5" customHeight="1" spans="1:3">
      <c r="A27" s="95" t="s">
        <v>145</v>
      </c>
      <c r="B27" s="95"/>
      <c r="C27" s="95"/>
    </row>
    <row r="28" ht="22.5" customHeight="1" spans="1:3">
      <c r="A28" s="95" t="s">
        <v>146</v>
      </c>
      <c r="B28" s="95"/>
      <c r="C28" s="95"/>
    </row>
    <row r="29" ht="22.5" customHeight="1" spans="1:3">
      <c r="A29" s="95" t="s">
        <v>147</v>
      </c>
      <c r="B29" s="95"/>
      <c r="C29" s="95"/>
    </row>
    <row r="30" ht="22.5" customHeight="1" spans="1:3">
      <c r="A30" s="95" t="s">
        <v>148</v>
      </c>
      <c r="B30" s="95"/>
      <c r="C30" s="95"/>
    </row>
    <row r="31" ht="22.5" customHeight="1" spans="1:3">
      <c r="A31" s="95" t="s">
        <v>149</v>
      </c>
      <c r="B31" s="95"/>
      <c r="C31" s="95"/>
    </row>
    <row r="32" ht="22.5" customHeight="1" spans="1:3">
      <c r="A32" s="95" t="s">
        <v>150</v>
      </c>
      <c r="B32" s="95"/>
      <c r="C32" s="95"/>
    </row>
    <row r="33" ht="22.5" customHeight="1" spans="1:3">
      <c r="A33" s="95" t="s">
        <v>151</v>
      </c>
      <c r="B33" s="95"/>
      <c r="C33" s="95"/>
    </row>
    <row r="34" ht="22.5" customHeight="1" spans="1:3">
      <c r="A34" s="95" t="s">
        <v>152</v>
      </c>
      <c r="B34" s="95"/>
      <c r="C34" s="95"/>
    </row>
    <row r="35" ht="22.5" customHeight="1" spans="1:3">
      <c r="A35" s="95" t="s">
        <v>153</v>
      </c>
      <c r="B35" s="95"/>
      <c r="C35" s="95"/>
    </row>
    <row r="36" ht="22.5" customHeight="1" spans="1:3">
      <c r="A36" s="95" t="s">
        <v>154</v>
      </c>
      <c r="B36" s="95"/>
      <c r="C36" s="95"/>
    </row>
    <row r="37" ht="22.5" customHeight="1" spans="1:3">
      <c r="A37" s="95" t="s">
        <v>155</v>
      </c>
      <c r="B37" s="95"/>
      <c r="C37" s="95"/>
    </row>
    <row r="38" ht="22.5" customHeight="1" spans="1:3">
      <c r="A38" s="95" t="s">
        <v>156</v>
      </c>
      <c r="B38" s="95"/>
      <c r="C38" s="95"/>
    </row>
    <row r="39" ht="22.5" customHeight="1" spans="1:3">
      <c r="A39" s="95" t="s">
        <v>157</v>
      </c>
      <c r="B39" s="95"/>
      <c r="C39" s="95"/>
    </row>
    <row r="40" ht="22.5" customHeight="1" spans="1:3">
      <c r="A40" s="95" t="s">
        <v>158</v>
      </c>
      <c r="B40" s="95"/>
      <c r="C40" s="95"/>
    </row>
    <row r="41" ht="22.5" customHeight="1" spans="1:3">
      <c r="A41" s="95" t="s">
        <v>159</v>
      </c>
      <c r="B41" s="95"/>
      <c r="C41" s="95"/>
    </row>
    <row r="42" ht="22.5" customHeight="1" spans="1:3">
      <c r="A42" s="95" t="s">
        <v>160</v>
      </c>
      <c r="B42" s="95">
        <v>11.61</v>
      </c>
      <c r="C42" s="95"/>
    </row>
    <row r="43" ht="22.5" customHeight="1" spans="1:3">
      <c r="A43" s="95" t="s">
        <v>161</v>
      </c>
      <c r="B43" s="95"/>
      <c r="C43" s="95"/>
    </row>
    <row r="44" ht="22.5" customHeight="1" spans="1:3">
      <c r="A44" s="97" t="s">
        <v>162</v>
      </c>
      <c r="B44" s="95">
        <v>36.38</v>
      </c>
      <c r="C44" s="95"/>
    </row>
    <row r="45" ht="22.5" customHeight="1" spans="1:3">
      <c r="A45" s="95" t="s">
        <v>163</v>
      </c>
      <c r="B45" s="95">
        <v>17.49</v>
      </c>
      <c r="C45" s="95"/>
    </row>
    <row r="46" ht="22.5" customHeight="1" spans="1:3">
      <c r="A46" s="95" t="s">
        <v>164</v>
      </c>
      <c r="B46" s="95"/>
      <c r="C46" s="95"/>
    </row>
    <row r="47" ht="22.5" customHeight="1" spans="1:3">
      <c r="A47" s="95" t="s">
        <v>165</v>
      </c>
      <c r="B47" s="95">
        <v>9.26</v>
      </c>
      <c r="C47" s="95"/>
    </row>
    <row r="48" ht="22.5" customHeight="1" spans="1:3">
      <c r="A48" s="95" t="s">
        <v>166</v>
      </c>
      <c r="B48" s="95"/>
      <c r="C48" s="95"/>
    </row>
    <row r="49" ht="22.5" customHeight="1" spans="1:3">
      <c r="A49" s="95" t="s">
        <v>167</v>
      </c>
      <c r="B49" s="95"/>
      <c r="C49" s="95"/>
    </row>
    <row r="50" ht="22.5" customHeight="1" spans="1:3">
      <c r="A50" s="95" t="s">
        <v>168</v>
      </c>
      <c r="B50" s="95">
        <v>3.91</v>
      </c>
      <c r="C50" s="95"/>
    </row>
    <row r="51" ht="22.5" customHeight="1" spans="1:3">
      <c r="A51" s="95" t="s">
        <v>169</v>
      </c>
      <c r="B51" s="95"/>
      <c r="C51" s="95"/>
    </row>
    <row r="52" ht="22.5" customHeight="1" spans="1:3">
      <c r="A52" s="95" t="s">
        <v>170</v>
      </c>
      <c r="B52" s="95"/>
      <c r="C52" s="95"/>
    </row>
    <row r="53" ht="22.5" customHeight="1" spans="1:3">
      <c r="A53" s="95" t="s">
        <v>171</v>
      </c>
      <c r="B53" s="95"/>
      <c r="C53" s="95"/>
    </row>
    <row r="54" ht="22.5" customHeight="1" spans="1:3">
      <c r="A54" s="95" t="s">
        <v>172</v>
      </c>
      <c r="B54" s="95"/>
      <c r="C54" s="95"/>
    </row>
    <row r="55" ht="22.5" customHeight="1" spans="1:3">
      <c r="A55" s="95" t="s">
        <v>173</v>
      </c>
      <c r="B55" s="95"/>
      <c r="C55" s="95"/>
    </row>
    <row r="56" ht="22.5" customHeight="1" spans="1:3">
      <c r="A56" s="95" t="s">
        <v>174</v>
      </c>
      <c r="B56" s="95">
        <v>4.32</v>
      </c>
      <c r="C56" s="95"/>
    </row>
    <row r="57" ht="22.5" customHeight="1" spans="1:3">
      <c r="A57" s="94" t="s">
        <v>118</v>
      </c>
      <c r="B57" s="95">
        <v>781.11</v>
      </c>
      <c r="C57" s="9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9" customWidth="1"/>
    <col min="2" max="2" width="60.4" customWidth="1"/>
  </cols>
  <sheetData>
    <row r="1" ht="23.25" customHeight="1" spans="1:1">
      <c r="A1" s="63" t="s">
        <v>175</v>
      </c>
    </row>
    <row r="2" ht="19.5" customHeight="1" spans="1:2">
      <c r="A2" s="75"/>
      <c r="B2" s="76"/>
    </row>
    <row r="3" ht="30" customHeight="1" spans="1:2">
      <c r="A3" s="77" t="s">
        <v>176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92</v>
      </c>
    </row>
    <row r="6" ht="38.25" customHeight="1" spans="1:2">
      <c r="A6" s="81" t="s">
        <v>177</v>
      </c>
      <c r="B6" s="82">
        <v>10.5</v>
      </c>
    </row>
    <row r="7" ht="38.25" customHeight="1" spans="1:2">
      <c r="A7" s="68" t="s">
        <v>178</v>
      </c>
      <c r="B7" s="68"/>
    </row>
    <row r="8" ht="38.25" customHeight="1" spans="1:2">
      <c r="A8" s="68" t="s">
        <v>179</v>
      </c>
      <c r="B8" s="68"/>
    </row>
    <row r="9" ht="38.25" customHeight="1" spans="1:2">
      <c r="A9" s="83" t="s">
        <v>180</v>
      </c>
      <c r="B9" s="84">
        <v>10.5</v>
      </c>
    </row>
    <row r="10" ht="38.25" customHeight="1" spans="1:2">
      <c r="A10" s="85" t="s">
        <v>181</v>
      </c>
      <c r="B10" s="84">
        <v>10.5</v>
      </c>
    </row>
    <row r="11" ht="38.25" customHeight="1" spans="1:2">
      <c r="A11" s="86" t="s">
        <v>182</v>
      </c>
      <c r="B11" s="87"/>
    </row>
    <row r="12" ht="91.5" customHeight="1" spans="1:2">
      <c r="A12" s="88" t="s">
        <v>183</v>
      </c>
      <c r="B12" s="8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F11" sqref="F11"/>
    </sheetView>
  </sheetViews>
  <sheetFormatPr defaultColWidth="6.9" defaultRowHeight="11.25"/>
  <cols>
    <col min="1" max="1" width="18.1" style="61" customWidth="1"/>
    <col min="2" max="2" width="15.4" style="61" customWidth="1"/>
    <col min="3" max="11" width="9.9" style="61" customWidth="1"/>
    <col min="12" max="16384" width="6.9" style="61"/>
  </cols>
  <sheetData>
    <row r="1" ht="16.5" customHeight="1" spans="1:11">
      <c r="A1" s="45" t="s">
        <v>184</v>
      </c>
      <c r="B1" s="46"/>
      <c r="C1" s="46"/>
      <c r="D1" s="46"/>
      <c r="E1" s="46"/>
      <c r="F1" s="46"/>
      <c r="G1" s="46"/>
      <c r="H1" s="46"/>
      <c r="I1" s="46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1"/>
      <c r="K2" s="71"/>
    </row>
    <row r="3" ht="29.25" customHeight="1" spans="1:11">
      <c r="A3" s="62" t="s">
        <v>185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91</v>
      </c>
      <c r="D5" s="64"/>
      <c r="E5" s="64"/>
      <c r="F5" s="64" t="s">
        <v>92</v>
      </c>
      <c r="G5" s="64"/>
      <c r="H5" s="64"/>
      <c r="I5" s="64" t="s">
        <v>186</v>
      </c>
      <c r="J5" s="64"/>
      <c r="K5" s="64"/>
    </row>
    <row r="6" s="60" customFormat="1" ht="27.75" customHeight="1" spans="1:11">
      <c r="A6" s="64" t="s">
        <v>45</v>
      </c>
      <c r="B6" s="64" t="s">
        <v>46</v>
      </c>
      <c r="C6" s="64" t="s">
        <v>94</v>
      </c>
      <c r="D6" s="64" t="s">
        <v>82</v>
      </c>
      <c r="E6" s="64" t="s">
        <v>83</v>
      </c>
      <c r="F6" s="64" t="s">
        <v>94</v>
      </c>
      <c r="G6" s="64" t="s">
        <v>82</v>
      </c>
      <c r="H6" s="64" t="s">
        <v>83</v>
      </c>
      <c r="I6" s="64" t="s">
        <v>94</v>
      </c>
      <c r="J6" s="64" t="s">
        <v>82</v>
      </c>
      <c r="K6" s="64" t="s">
        <v>83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79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"/>
  <sheetViews>
    <sheetView topLeftCell="A7" workbookViewId="0">
      <selection activeCell="H7" sqref="H7"/>
    </sheetView>
  </sheetViews>
  <sheetFormatPr defaultColWidth="9" defaultRowHeight="14.25" outlineLevelCol="7"/>
  <cols>
    <col min="1" max="1" width="28.4" customWidth="1"/>
    <col min="2" max="4" width="11.7" customWidth="1"/>
    <col min="5" max="5" width="27.875" customWidth="1"/>
    <col min="6" max="6" width="11.7" customWidth="1"/>
    <col min="7" max="7" width="29.125" customWidth="1"/>
    <col min="8" max="8" width="33.5" customWidth="1"/>
  </cols>
  <sheetData>
    <row r="1" ht="18.75" spans="1:6">
      <c r="A1" s="45" t="s">
        <v>187</v>
      </c>
      <c r="B1" s="46"/>
      <c r="C1" s="46"/>
      <c r="D1" s="46"/>
      <c r="E1" s="46"/>
      <c r="F1" s="46"/>
    </row>
    <row r="2" ht="22.5" spans="1:8">
      <c r="A2" s="47" t="s">
        <v>188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189</v>
      </c>
      <c r="B4" s="52" t="s">
        <v>190</v>
      </c>
      <c r="C4" s="53" t="s">
        <v>191</v>
      </c>
      <c r="D4" s="53"/>
      <c r="E4" s="54" t="s">
        <v>192</v>
      </c>
      <c r="F4" s="10" t="s">
        <v>193</v>
      </c>
      <c r="G4" s="54" t="s">
        <v>194</v>
      </c>
      <c r="H4" s="54" t="s">
        <v>195</v>
      </c>
    </row>
    <row r="5" ht="21" customHeight="1" spans="1:8">
      <c r="A5" s="51"/>
      <c r="B5" s="52"/>
      <c r="C5" s="10" t="s">
        <v>196</v>
      </c>
      <c r="D5" s="10" t="s">
        <v>197</v>
      </c>
      <c r="E5" s="54"/>
      <c r="F5" s="10"/>
      <c r="G5" s="54"/>
      <c r="H5" s="54"/>
    </row>
    <row r="6" ht="27.75" customHeight="1" spans="1:8">
      <c r="A6" s="55" t="s">
        <v>79</v>
      </c>
      <c r="B6" s="56">
        <v>282.86</v>
      </c>
      <c r="C6" s="56">
        <v>282.86</v>
      </c>
      <c r="D6" s="56"/>
      <c r="E6" s="57"/>
      <c r="F6" s="58"/>
      <c r="G6" s="58" t="s">
        <v>198</v>
      </c>
      <c r="H6" s="58" t="s">
        <v>198</v>
      </c>
    </row>
    <row r="7" ht="27.75" customHeight="1" spans="1:8">
      <c r="A7" s="59" t="s">
        <v>199</v>
      </c>
      <c r="B7" s="56">
        <v>3</v>
      </c>
      <c r="C7" s="56">
        <v>3</v>
      </c>
      <c r="D7" s="56"/>
      <c r="E7" s="59" t="s">
        <v>113</v>
      </c>
      <c r="F7" s="58" t="s">
        <v>200</v>
      </c>
      <c r="G7" s="59" t="s">
        <v>199</v>
      </c>
      <c r="H7" s="59" t="s">
        <v>201</v>
      </c>
    </row>
    <row r="8" ht="27.75" customHeight="1" spans="1:8">
      <c r="A8" s="59" t="s">
        <v>202</v>
      </c>
      <c r="B8" s="56">
        <v>3.33</v>
      </c>
      <c r="C8" s="56">
        <v>3.33</v>
      </c>
      <c r="D8" s="56"/>
      <c r="E8" s="59" t="s">
        <v>113</v>
      </c>
      <c r="F8" s="58" t="s">
        <v>200</v>
      </c>
      <c r="G8" s="59" t="s">
        <v>202</v>
      </c>
      <c r="H8" s="59" t="s">
        <v>203</v>
      </c>
    </row>
    <row r="9" ht="27.75" customHeight="1" spans="1:8">
      <c r="A9" s="59" t="s">
        <v>204</v>
      </c>
      <c r="B9" s="56">
        <v>109.6</v>
      </c>
      <c r="C9" s="56">
        <v>109.6</v>
      </c>
      <c r="D9" s="56"/>
      <c r="E9" s="59" t="s">
        <v>205</v>
      </c>
      <c r="F9" s="58" t="s">
        <v>206</v>
      </c>
      <c r="G9" s="59" t="s">
        <v>204</v>
      </c>
      <c r="H9" s="59" t="s">
        <v>207</v>
      </c>
    </row>
    <row r="10" ht="27.75" customHeight="1" spans="1:8">
      <c r="A10" s="59" t="s">
        <v>208</v>
      </c>
      <c r="B10" s="56">
        <v>3</v>
      </c>
      <c r="C10" s="56">
        <v>3</v>
      </c>
      <c r="D10" s="56"/>
      <c r="E10" s="59" t="s">
        <v>96</v>
      </c>
      <c r="F10" s="58" t="s">
        <v>209</v>
      </c>
      <c r="G10" s="59" t="s">
        <v>210</v>
      </c>
      <c r="H10" s="59" t="s">
        <v>211</v>
      </c>
    </row>
    <row r="11" ht="27.75" customHeight="1" spans="1:8">
      <c r="A11" s="59" t="s">
        <v>208</v>
      </c>
      <c r="B11" s="56">
        <v>10</v>
      </c>
      <c r="C11" s="56">
        <v>10</v>
      </c>
      <c r="D11" s="56"/>
      <c r="E11" s="59" t="s">
        <v>96</v>
      </c>
      <c r="F11" s="58" t="s">
        <v>209</v>
      </c>
      <c r="G11" s="59" t="s">
        <v>212</v>
      </c>
      <c r="H11" s="59" t="s">
        <v>211</v>
      </c>
    </row>
    <row r="12" ht="27.75" customHeight="1" spans="1:8">
      <c r="A12" s="59" t="s">
        <v>208</v>
      </c>
      <c r="B12" s="56">
        <v>5</v>
      </c>
      <c r="C12" s="56">
        <v>5</v>
      </c>
      <c r="D12" s="56"/>
      <c r="E12" s="59" t="s">
        <v>96</v>
      </c>
      <c r="F12" s="58" t="s">
        <v>209</v>
      </c>
      <c r="G12" s="59" t="s">
        <v>213</v>
      </c>
      <c r="H12" s="59" t="s">
        <v>211</v>
      </c>
    </row>
    <row r="13" ht="27.75" customHeight="1" spans="1:8">
      <c r="A13" s="59" t="s">
        <v>208</v>
      </c>
      <c r="B13" s="56">
        <v>0.5</v>
      </c>
      <c r="C13" s="56">
        <v>0.5</v>
      </c>
      <c r="D13" s="56"/>
      <c r="E13" s="59" t="s">
        <v>96</v>
      </c>
      <c r="F13" s="58" t="s">
        <v>209</v>
      </c>
      <c r="G13" s="59" t="s">
        <v>214</v>
      </c>
      <c r="H13" s="59" t="s">
        <v>211</v>
      </c>
    </row>
    <row r="14" ht="27.75" customHeight="1" spans="1:8">
      <c r="A14" s="59" t="s">
        <v>208</v>
      </c>
      <c r="B14" s="56">
        <v>1</v>
      </c>
      <c r="C14" s="56">
        <v>1</v>
      </c>
      <c r="D14" s="56"/>
      <c r="E14" s="59" t="s">
        <v>96</v>
      </c>
      <c r="F14" s="58" t="s">
        <v>209</v>
      </c>
      <c r="G14" s="59" t="s">
        <v>215</v>
      </c>
      <c r="H14" s="59" t="s">
        <v>211</v>
      </c>
    </row>
    <row r="15" ht="27.75" customHeight="1" spans="1:8">
      <c r="A15" s="59" t="s">
        <v>208</v>
      </c>
      <c r="B15" s="56">
        <v>10.5</v>
      </c>
      <c r="C15" s="56">
        <v>10.5</v>
      </c>
      <c r="D15" s="56"/>
      <c r="E15" s="59" t="s">
        <v>96</v>
      </c>
      <c r="F15" s="58" t="s">
        <v>209</v>
      </c>
      <c r="G15" s="59" t="s">
        <v>216</v>
      </c>
      <c r="H15" s="59" t="s">
        <v>211</v>
      </c>
    </row>
    <row r="16" ht="27.75" customHeight="1" spans="1:8">
      <c r="A16" s="59" t="s">
        <v>208</v>
      </c>
      <c r="B16" s="56">
        <v>1</v>
      </c>
      <c r="C16" s="56">
        <v>1</v>
      </c>
      <c r="D16" s="56"/>
      <c r="E16" s="59" t="s">
        <v>96</v>
      </c>
      <c r="F16" s="58" t="s">
        <v>209</v>
      </c>
      <c r="G16" s="59" t="s">
        <v>217</v>
      </c>
      <c r="H16" s="59" t="s">
        <v>211</v>
      </c>
    </row>
    <row r="17" ht="27.75" customHeight="1" spans="1:8">
      <c r="A17" s="59" t="s">
        <v>208</v>
      </c>
      <c r="B17" s="56">
        <v>3</v>
      </c>
      <c r="C17" s="56">
        <v>3</v>
      </c>
      <c r="D17" s="56"/>
      <c r="E17" s="59" t="s">
        <v>96</v>
      </c>
      <c r="F17" s="58" t="s">
        <v>209</v>
      </c>
      <c r="G17" s="59" t="s">
        <v>218</v>
      </c>
      <c r="H17" s="59" t="s">
        <v>211</v>
      </c>
    </row>
    <row r="18" ht="27.75" customHeight="1" spans="1:8">
      <c r="A18" s="59" t="s">
        <v>208</v>
      </c>
      <c r="B18" s="56">
        <v>0.6</v>
      </c>
      <c r="C18" s="56">
        <v>0.6</v>
      </c>
      <c r="D18" s="56"/>
      <c r="E18" s="59" t="s">
        <v>96</v>
      </c>
      <c r="F18" s="58" t="s">
        <v>209</v>
      </c>
      <c r="G18" s="59" t="s">
        <v>219</v>
      </c>
      <c r="H18" s="59" t="s">
        <v>211</v>
      </c>
    </row>
    <row r="19" ht="27.75" customHeight="1" spans="1:8">
      <c r="A19" s="59" t="s">
        <v>208</v>
      </c>
      <c r="B19" s="56">
        <v>10</v>
      </c>
      <c r="C19" s="56">
        <v>10</v>
      </c>
      <c r="D19" s="56"/>
      <c r="E19" s="59" t="s">
        <v>96</v>
      </c>
      <c r="F19" s="58" t="s">
        <v>209</v>
      </c>
      <c r="G19" s="59" t="s">
        <v>220</v>
      </c>
      <c r="H19" s="59" t="s">
        <v>211</v>
      </c>
    </row>
    <row r="20" ht="27.75" customHeight="1" spans="1:8">
      <c r="A20" s="59" t="s">
        <v>208</v>
      </c>
      <c r="B20" s="56">
        <v>4</v>
      </c>
      <c r="C20" s="56">
        <v>4</v>
      </c>
      <c r="D20" s="56"/>
      <c r="E20" s="59" t="s">
        <v>96</v>
      </c>
      <c r="F20" s="58" t="s">
        <v>209</v>
      </c>
      <c r="G20" s="59" t="s">
        <v>221</v>
      </c>
      <c r="H20" s="59" t="s">
        <v>211</v>
      </c>
    </row>
    <row r="21" ht="27.75" customHeight="1" spans="1:8">
      <c r="A21" s="59" t="s">
        <v>208</v>
      </c>
      <c r="B21" s="56">
        <v>21.4</v>
      </c>
      <c r="C21" s="56">
        <v>21.4</v>
      </c>
      <c r="D21" s="56"/>
      <c r="E21" s="59" t="s">
        <v>113</v>
      </c>
      <c r="F21" s="58" t="s">
        <v>200</v>
      </c>
      <c r="G21" s="59" t="s">
        <v>222</v>
      </c>
      <c r="H21" s="59" t="s">
        <v>211</v>
      </c>
    </row>
    <row r="22" ht="27.75" customHeight="1" spans="1:8">
      <c r="A22" s="59" t="s">
        <v>223</v>
      </c>
      <c r="B22" s="56">
        <v>4.53</v>
      </c>
      <c r="C22" s="56">
        <v>4.53</v>
      </c>
      <c r="D22" s="56"/>
      <c r="E22" s="59" t="s">
        <v>113</v>
      </c>
      <c r="F22" s="58" t="s">
        <v>200</v>
      </c>
      <c r="G22" s="59" t="s">
        <v>223</v>
      </c>
      <c r="H22" s="59" t="s">
        <v>224</v>
      </c>
    </row>
    <row r="23" ht="27.75" customHeight="1" spans="1:8">
      <c r="A23" s="59" t="s">
        <v>225</v>
      </c>
      <c r="B23" s="56">
        <v>4.88</v>
      </c>
      <c r="C23" s="56">
        <v>4.88</v>
      </c>
      <c r="D23" s="56"/>
      <c r="E23" s="59" t="s">
        <v>96</v>
      </c>
      <c r="F23" s="58" t="s">
        <v>209</v>
      </c>
      <c r="G23" s="59" t="s">
        <v>225</v>
      </c>
      <c r="H23" s="59" t="s">
        <v>226</v>
      </c>
    </row>
    <row r="24" ht="27.75" customHeight="1" spans="1:8">
      <c r="A24" s="59" t="s">
        <v>227</v>
      </c>
      <c r="B24" s="56">
        <v>78.79</v>
      </c>
      <c r="C24" s="56">
        <v>78.79</v>
      </c>
      <c r="D24" s="56"/>
      <c r="E24" s="59" t="s">
        <v>205</v>
      </c>
      <c r="F24" s="58" t="s">
        <v>206</v>
      </c>
      <c r="G24" s="59" t="s">
        <v>227</v>
      </c>
      <c r="H24" s="59" t="s">
        <v>228</v>
      </c>
    </row>
    <row r="25" ht="27.75" customHeight="1" spans="1:8">
      <c r="A25" s="59" t="s">
        <v>229</v>
      </c>
      <c r="B25" s="56">
        <v>8.73</v>
      </c>
      <c r="C25" s="56">
        <v>8.73</v>
      </c>
      <c r="D25" s="56"/>
      <c r="E25" s="59" t="s">
        <v>205</v>
      </c>
      <c r="F25" s="58" t="s">
        <v>206</v>
      </c>
      <c r="G25" s="59" t="s">
        <v>229</v>
      </c>
      <c r="H25" s="59" t="s">
        <v>230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2021-05-24T04:07:30Z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