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firstSheet="2" activeTab="2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<sst xmlns="http://schemas.openxmlformats.org/spreadsheetml/2006/main" count="478" uniqueCount="256">
  <si>
    <t>表1</t>
  </si>
  <si>
    <t>孝义市梧桐镇人民政府2021年部门收支总表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</si>
  <si>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</si>
  <si>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</si>
  <si>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</si>
  <si>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</si>
  <si>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</si>
  <si>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</si>
  <si>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</si>
  <si>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</si>
  <si>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</si>
  <si>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</si>
  <si>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</si>
  <si>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</si>
  <si>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</si>
  <si>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</si>
  <si>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</si>
  <si>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</si>
  <si>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</si>
  <si>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</si>
  <si>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</si>
  <si>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</si>
  <si>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</si>
  <si>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</si>
  <si>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</si>
  <si>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</si>
  <si>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</si>
  <si>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</si>
  <si>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</si>
  <si>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</si>
  <si>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</si>
  <si>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</si>
  <si>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</si>
  <si>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</si>
  <si>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</si>
  <si>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</si>
  <si>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</si>
  <si>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</si>
  <si>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</si>
  <si>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孝义市梧桐镇人民政府2021年部门收入总表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</si>
  <si>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</si>
  <si>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</si>
  <si>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</si>
  <si>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</si>
  <si>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</si>
  <si>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</si>
  <si>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</si>
  <si>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</si>
  <si>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>政府办公厅及
相关机构事务</t>
  </si>
  <si>
    <t>行政运行</t>
  </si>
  <si>
    <t>事业运行</t>
  </si>
  <si>
    <t>社会保障和就业支出</t>
  </si>
  <si>
    <t>行政事业单位离退休</t>
  </si>
  <si>
    <t>行政单位离退休</t>
  </si>
  <si>
    <t>机关事业单位基本养老保险缴费支出</t>
  </si>
  <si>
    <t>机关事业单位职业
年金缴费支出</t>
  </si>
  <si>
    <t>残疾人事业</t>
  </si>
  <si>
    <t>残疾人生活和护理补贴</t>
  </si>
  <si>
    <t>医疗卫生与计划生育支出</t>
  </si>
  <si>
    <t>计划生育事务</t>
  </si>
  <si>
    <t>其他计划生育事务支出</t>
  </si>
  <si>
    <t>行政事业单位医疗</t>
  </si>
  <si>
    <t>行政单位医疗</t>
  </si>
  <si>
    <t>事业单位医疗</t>
  </si>
  <si>
    <t>公务员医疗</t>
  </si>
  <si>
    <t>城乡社区支出</t>
  </si>
  <si>
    <t>城乡社区管理事务</t>
  </si>
  <si>
    <t>其他城乡社区管理事务支出</t>
  </si>
  <si>
    <t>城乡社区公共设施</t>
  </si>
  <si>
    <t>其他城乡社区公共
设施支出</t>
  </si>
  <si>
    <t>农林水支出</t>
  </si>
  <si>
    <t>农村综合改革</t>
  </si>
  <si>
    <t>对村民委员会和
党支部的补助</t>
  </si>
  <si>
    <t>住房保障支出</t>
  </si>
  <si>
    <t>住房改革支出</t>
  </si>
  <si>
    <t>住房公积金</t>
  </si>
  <si>
    <t>合      计</t>
  </si>
  <si>
    <t>表3</t>
  </si>
  <si>
    <t>孝义市梧桐镇人民政府2021年部门支出总表</t>
  </si>
  <si>
    <t>基本支出</t>
  </si>
  <si>
    <t>项目支出</t>
  </si>
  <si>
    <t>表4</t>
  </si>
  <si>
    <t>孝义市梧桐镇人民政府2021年财政拨款收支总表</t>
  </si>
  <si>
    <t>小计</t>
  </si>
  <si>
    <t>政府性基金预算</t>
  </si>
  <si>
    <t>十五、资源勘探信息等支出</t>
  </si>
  <si>
    <t>表5</t>
  </si>
  <si>
    <t>孝义市梧桐镇人民政府2021年一般公共预算支出表</t>
  </si>
  <si>
    <t>2020年预算数</t>
  </si>
  <si>
    <t>2021年预算数</t>
  </si>
  <si>
    <t>2021年预算数比2020年预算数增减%</t>
  </si>
  <si>
    <t>合计</t>
  </si>
  <si>
    <t>事业单位离退休</t>
  </si>
  <si>
    <t>其他残疾人事业支出</t>
  </si>
  <si>
    <t>合     计</t>
  </si>
  <si>
    <t>表6</t>
  </si>
  <si>
    <t>孝义市梧桐镇人民政府2021年一般公共预算基本支出经济科目表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</si>
  <si>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</si>
  <si>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</si>
  <si>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</si>
  <si>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</si>
  <si>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</si>
  <si>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</si>
  <si>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</si>
  <si>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</si>
  <si>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</si>
  <si>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</si>
  <si>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</si>
  <si>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</si>
  <si>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</si>
  <si>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</si>
  <si>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</si>
  <si>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</si>
  <si>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</si>
  <si>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</si>
  <si>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</si>
  <si>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</si>
  <si>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</si>
  <si>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</si>
  <si>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</si>
  <si>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</si>
  <si>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</si>
  <si>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</si>
  <si>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</si>
  <si>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</si>
  <si>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</si>
  <si>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</si>
  <si>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</si>
  <si>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</si>
  <si>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</si>
  <si>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</si>
  <si>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</si>
  <si>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</si>
  <si>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</si>
  <si>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</si>
  <si>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</si>
  <si>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</si>
  <si>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</si>
  <si>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</si>
  <si>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</si>
  <si>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</si>
  <si>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</si>
  <si>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</si>
  <si>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</si>
  <si>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</si>
  <si>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</si>
  <si>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</si>
  <si>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</si>
  <si>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</si>
  <si>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</si>
  <si>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</si>
  <si>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</si>
  <si>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孝义市梧桐镇人民政府2021年一般公共预算“三公”经费支出情况统计表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</si>
  <si>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</si>
  <si>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</si>
  <si>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</si>
  <si>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</si>
  <si>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</si>
  <si>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</si>
  <si>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</si>
  <si>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</si>
  <si>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孝义市梧桐镇人民政府2021年政府性基金预算支出表</t>
  </si>
  <si>
    <t>2021年预算比2020年预算数增减</t>
  </si>
  <si>
    <t>表9</t>
  </si>
  <si>
    <t>孝义市梧桐镇人民政府2021年一般公共预算重点项目绩效目标表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</si>
  <si>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</si>
  <si>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</si>
  <si>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</si>
  <si>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</si>
  <si>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</si>
  <si>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</si>
  <si>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</si>
  <si>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</si>
  <si>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</si>
  <si>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</si>
  <si>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金晖小学餐厅改造工程</t>
  </si>
  <si>
    <t>其他城乡社区公共设施支出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</si>
  <si>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120399</t>
    </r>
  </si>
  <si>
    <t>金晖小学餐厅正常运行</t>
  </si>
  <si>
    <t>梧桐镇矸石清理工程</t>
  </si>
  <si>
    <r>
      <rPr>
        <sz val="12"/>
        <rFont val="宋体"/>
        <charset val="134"/>
      </rPr>
      <t>2120399</t>
    </r>
  </si>
  <si>
    <t>矸石全部清理完毕</t>
  </si>
  <si>
    <t>城乡环境整治提升</t>
  </si>
  <si>
    <t>城乡环境整治提升工程</t>
  </si>
  <si>
    <t>城乡环境得到整体提升</t>
  </si>
  <si>
    <t>金晖湖管理费用</t>
  </si>
  <si>
    <t>金晖湖管理正常运行</t>
  </si>
  <si>
    <t>道路转移支付</t>
  </si>
  <si>
    <t>道路维修养护正常运行</t>
  </si>
  <si>
    <t>计生转移支付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</si>
  <si>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100799</t>
    </r>
  </si>
  <si>
    <t>计生工作正常运行</t>
  </si>
  <si>
    <t>参战士兵补助</t>
  </si>
  <si>
    <t>参战士兵乡村保洁员正常运行</t>
  </si>
  <si>
    <t>村级转移支付</t>
  </si>
  <si>
    <t>对村民委员会和村党支部的补助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</si>
  <si>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130705</t>
    </r>
  </si>
  <si>
    <t>村集体工作正常运行</t>
  </si>
  <si>
    <r>
      <rPr>
        <sz val="12"/>
        <color indexed="8"/>
        <rFont val="Calibri"/>
        <charset val="134"/>
      </rPr>
      <t>2020</t>
    </r>
    <r>
      <rPr>
        <sz val="12"/>
        <color indexed="8"/>
        <rFont val="宋体"/>
        <charset val="134"/>
      </rPr>
      <t>年</t>
    </r>
    <r>
      <rPr>
        <sz val="12"/>
        <color indexed="8"/>
        <rFont val="Calibri"/>
        <charset val="134"/>
      </rPr>
      <t>7-12</t>
    </r>
    <r>
      <rPr>
        <sz val="12"/>
        <color indexed="8"/>
        <rFont val="宋体"/>
        <charset val="134"/>
      </rPr>
      <t>月村级纪检监察监督员补贴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</si>
  <si>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010301</t>
    </r>
  </si>
  <si>
    <t>村级纪检监督员工作保障</t>
  </si>
  <si>
    <t>税收奖补</t>
  </si>
  <si>
    <t>公务用车运行维护费</t>
  </si>
  <si>
    <t>机关公务用车正常运行</t>
  </si>
  <si>
    <r>
      <rPr>
        <sz val="12"/>
        <rFont val="宋体"/>
        <charset val="134"/>
      </rPr>
      <t>2010301</t>
    </r>
  </si>
  <si>
    <t>公务接待费</t>
  </si>
  <si>
    <t>机关正常运行</t>
  </si>
  <si>
    <t>办公费</t>
  </si>
  <si>
    <t>办公设备购置</t>
  </si>
  <si>
    <t>会议费</t>
  </si>
  <si>
    <t>培训费</t>
  </si>
  <si>
    <t>其他资本性支出</t>
  </si>
  <si>
    <t>维修（护）费</t>
  </si>
  <si>
    <t>国有资产出租收入</t>
  </si>
  <si>
    <r>
      <rPr>
        <sz val="12"/>
        <color indexed="8"/>
        <rFont val="Calibri"/>
        <charset val="134"/>
      </rPr>
      <t>2020</t>
    </r>
    <r>
      <rPr>
        <sz val="12"/>
        <color indexed="8"/>
        <rFont val="宋体"/>
        <charset val="134"/>
      </rPr>
      <t>退职主干</t>
    </r>
  </si>
  <si>
    <t>2020退职主干</t>
  </si>
  <si>
    <t>退职主干生活保障</t>
  </si>
  <si>
    <r>
      <rPr>
        <sz val="12"/>
        <color indexed="8"/>
        <rFont val="Calibri"/>
        <charset val="134"/>
      </rPr>
      <t>2020</t>
    </r>
    <r>
      <rPr>
        <sz val="12"/>
        <color indexed="8"/>
        <rFont val="宋体"/>
        <charset val="134"/>
      </rPr>
      <t>年第四季度两委主干</t>
    </r>
  </si>
  <si>
    <t>2020年第四季度两委主干</t>
  </si>
  <si>
    <t>两委主干工作正常运行</t>
  </si>
  <si>
    <t>第一书记工作经费</t>
  </si>
  <si>
    <t>第一书记工作正常运行</t>
  </si>
  <si>
    <t>公务用车燃油补贴统筹费</t>
  </si>
  <si>
    <t>社区工作经费</t>
  </si>
  <si>
    <t>社区工作正常运行</t>
  </si>
  <si>
    <t>政法委津贴</t>
  </si>
  <si>
    <t>政法委工作正常运行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</si>
  <si>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</si>
  <si>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孝义市梧桐镇人民政府2021年政府采购预算表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</si>
  <si>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</si>
  <si>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</si>
  <si>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</si>
  <si>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</si>
  <si>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</si>
  <si>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</si>
  <si>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</si>
  <si>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</si>
  <si>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</si>
  <si>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</si>
  <si>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</si>
  <si>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</si>
  <si>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</si>
  <si>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</si>
  <si>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</si>
  <si>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A0202-办公设备</t>
  </si>
  <si>
    <t>A020101-计算机设备</t>
  </si>
  <si>
    <t>A020106-输入输出设备</t>
  </si>
  <si>
    <t>C15040201-机动车保险服务</t>
  </si>
  <si>
    <t>C050302-车辆加油服务</t>
  </si>
  <si>
    <t>C050301-车辆维修和保养服务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</si>
  <si>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</si>
  <si>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孝义市梧桐镇人民政府2021年政府购买服务支出预算表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</si>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</sst>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_ "/>
    <numFmt numFmtId="178" formatCode="* #,##0.0;* \-#,##0.0;* &quot;&quot;??;@"/>
    <numFmt numFmtId="179" formatCode="0.00_ "/>
  </numFmts>
  <fonts count="36">
    <font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name val="宋体"/>
      <charset val="134"/>
    </font>
    <font>
      <sz val="12"/>
      <color indexed="8"/>
      <name val="Calibri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0" fillId="26" borderId="1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18" borderId="17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17" borderId="15" applyNumberFormat="0" applyAlignment="0" applyProtection="0">
      <alignment vertical="center"/>
    </xf>
    <xf numFmtId="0" fontId="27" fillId="17" borderId="19" applyNumberFormat="0" applyAlignment="0" applyProtection="0">
      <alignment vertical="center"/>
    </xf>
    <xf numFmtId="0" fontId="31" fillId="27" borderId="20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" fillId="0" borderId="0" applyProtection="0"/>
  </cellStyleXfs>
  <cellXfs count="13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" fillId="0" borderId="0" xfId="49" applyProtection="1"/>
    <xf numFmtId="0" fontId="1" fillId="0" borderId="0" xfId="49" applyAlignment="1" applyProtection="1">
      <alignment wrapText="1"/>
    </xf>
    <xf numFmtId="49" fontId="2" fillId="2" borderId="0" xfId="49" applyNumberFormat="1" applyFont="1" applyFill="1" applyAlignment="1" applyProtection="1">
      <alignment horizontal="center" vertical="center"/>
    </xf>
    <xf numFmtId="49" fontId="3" fillId="2" borderId="0" xfId="49" applyNumberFormat="1" applyFont="1" applyFill="1" applyAlignment="1" applyProtection="1">
      <alignment horizontal="center" vertical="center"/>
    </xf>
    <xf numFmtId="49" fontId="4" fillId="2" borderId="0" xfId="49" applyNumberFormat="1" applyFont="1" applyFill="1" applyAlignment="1" applyProtection="1">
      <alignment horizontal="center" vertical="center"/>
    </xf>
    <xf numFmtId="49" fontId="4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Font="1" applyFill="1" applyBorder="1" applyAlignment="1" applyProtection="1">
      <alignment horizontal="center" vertical="center" wrapText="1"/>
    </xf>
    <xf numFmtId="179" fontId="0" fillId="0" borderId="4" xfId="0" applyNumberFormat="1" applyFont="1" applyFill="1" applyBorder="1" applyAlignment="1" applyProtection="1">
      <alignment horizontal="center" vertical="center"/>
    </xf>
    <xf numFmtId="179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5" fillId="0" borderId="2" xfId="49" applyFont="1" applyBorder="1" applyProtection="1"/>
    <xf numFmtId="0" fontId="5" fillId="0" borderId="2" xfId="49" applyFont="1" applyBorder="1" applyAlignment="1" applyProtection="1">
      <alignment wrapText="1"/>
    </xf>
    <xf numFmtId="179" fontId="0" fillId="0" borderId="0" xfId="0" applyNumberFormat="1" applyFont="1" applyAlignment="1">
      <alignment horizontal="right" vertical="center"/>
    </xf>
    <xf numFmtId="179" fontId="0" fillId="0" borderId="7" xfId="0" applyNumberFormat="1" applyFont="1" applyFill="1" applyBorder="1" applyAlignment="1" applyProtection="1">
      <alignment horizontal="center" vertical="center"/>
    </xf>
    <xf numFmtId="179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9" fontId="0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9" fontId="6" fillId="0" borderId="0" xfId="0" applyNumberFormat="1" applyFont="1" applyAlignment="1">
      <alignment horizontal="right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/>
    </xf>
    <xf numFmtId="179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vertical="center"/>
    </xf>
    <xf numFmtId="0" fontId="0" fillId="0" borderId="2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 applyProtection="1">
      <alignment horizontal="right" vertical="center"/>
    </xf>
    <xf numFmtId="0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179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9" fontId="0" fillId="0" borderId="1" xfId="0" applyNumberFormat="1" applyFont="1" applyFill="1" applyBorder="1" applyAlignment="1" applyProtection="1">
      <alignment horizontal="centerContinuous" vertical="center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0" xfId="0" applyNumberFormat="1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left"/>
    </xf>
    <xf numFmtId="49" fontId="9" fillId="0" borderId="0" xfId="0" applyNumberFormat="1" applyFont="1" applyFill="1" applyAlignment="1" applyProtection="1">
      <alignment horizontal="center" vertical="center"/>
    </xf>
    <xf numFmtId="49" fontId="10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9" fontId="0" fillId="0" borderId="0" xfId="0" applyNumberFormat="1" applyFont="1" applyFill="1" applyAlignment="1" applyProtection="1">
      <alignment vertical="center" wrapText="1"/>
    </xf>
    <xf numFmtId="179" fontId="0" fillId="0" borderId="8" xfId="0" applyNumberFormat="1" applyFont="1" applyFill="1" applyBorder="1" applyAlignment="1" applyProtection="1">
      <alignment horizontal="right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9" fontId="0" fillId="0" borderId="4" xfId="0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Font="1" applyFill="1" applyBorder="1" applyAlignment="1" applyProtection="1">
      <alignment horizontal="centerContinuous" vertical="center" wrapText="1"/>
    </xf>
    <xf numFmtId="179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11" fillId="0" borderId="9" xfId="0" applyFont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 applyProtection="1">
      <alignment vertical="center"/>
    </xf>
    <xf numFmtId="0" fontId="5" fillId="0" borderId="0" xfId="0" applyFont="1" applyProtection="1"/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2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9" fillId="0" borderId="0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center" wrapText="1"/>
    </xf>
    <xf numFmtId="0" fontId="10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9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2" xfId="0" applyFont="1" applyBorder="1" applyAlignment="1">
      <alignment horizontal="left" vertical="center"/>
    </xf>
    <xf numFmtId="49" fontId="0" fillId="0" borderId="2" xfId="0" applyNumberForma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 shrinkToFit="1"/>
    </xf>
    <xf numFmtId="0" fontId="0" fillId="0" borderId="1" xfId="0" applyFont="1" applyBorder="1" applyAlignment="1">
      <alignment horizontal="left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7" fontId="0" fillId="0" borderId="7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176" fontId="5" fillId="0" borderId="0" xfId="0" applyNumberFormat="1" applyFont="1" applyProtection="1"/>
    <xf numFmtId="176" fontId="8" fillId="0" borderId="0" xfId="0" applyNumberFormat="1" applyFont="1" applyAlignment="1" applyProtection="1">
      <alignment horizontal="left"/>
    </xf>
    <xf numFmtId="176" fontId="0" fillId="0" borderId="0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176" fontId="0" fillId="0" borderId="6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1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7" workbookViewId="0">
      <selection activeCell="K29" sqref="K29"/>
    </sheetView>
  </sheetViews>
  <sheetFormatPr defaultColWidth="6.875" defaultRowHeight="11.25" outlineLevelCol="7"/>
  <cols>
    <col min="1" max="1" width="33" style="65" customWidth="1"/>
    <col min="2" max="4" width="9.25" style="65" customWidth="1"/>
    <col min="5" max="5" width="34.125" style="65" customWidth="1"/>
    <col min="6" max="8" width="10.25" style="65" customWidth="1"/>
    <col min="9" max="16384" width="6.875" style="65"/>
  </cols>
  <sheetData>
    <row r="1" ht="16.5" customHeight="1" spans="1:8">
      <c r="A1" s="68" t="s">
        <v>0</v>
      </c>
      <c r="B1" s="68"/>
      <c r="C1" s="68"/>
      <c r="D1" s="111"/>
      <c r="E1" s="111"/>
      <c r="F1" s="111"/>
      <c r="G1" s="111"/>
      <c r="H1" s="112"/>
    </row>
    <row r="2" ht="18.75" customHeight="1" spans="1:8">
      <c r="A2" s="113"/>
      <c r="B2" s="113"/>
      <c r="C2" s="113"/>
      <c r="D2" s="111"/>
      <c r="E2" s="111"/>
      <c r="F2" s="111"/>
      <c r="G2" s="111"/>
      <c r="H2" s="112"/>
    </row>
    <row r="3" ht="21" customHeight="1" spans="1:8">
      <c r="A3" s="82" t="s">
        <v>1</v>
      </c>
      <c r="B3" s="83"/>
      <c r="C3" s="83"/>
      <c r="D3" s="83"/>
      <c r="E3" s="83"/>
      <c r="F3" s="83"/>
      <c r="G3" s="83"/>
      <c r="H3" s="83"/>
    </row>
    <row r="4" ht="14.25" customHeight="1" spans="1:8">
      <c r="A4" s="114"/>
      <c r="B4" s="114"/>
      <c r="C4" s="114"/>
      <c r="D4" s="114"/>
      <c r="E4" s="114"/>
      <c r="F4" s="114"/>
      <c r="G4" s="114"/>
      <c r="H4" s="85" t="s">
        <v>2</v>
      </c>
    </row>
    <row r="5" ht="24" customHeight="1" spans="1:8">
      <c r="A5" s="137" t="s">
        <v>3</v>
      </c>
      <c r="B5" s="69"/>
      <c r="C5" s="69"/>
      <c r="D5" s="69"/>
      <c r="E5" s="137" t="s">
        <v>4</v>
      </c>
      <c r="F5" s="69"/>
      <c r="G5" s="69"/>
      <c r="H5" s="69"/>
    </row>
    <row r="6" ht="24" customHeight="1" spans="1:8">
      <c r="A6" s="138" t="s">
        <v>5</v>
      </c>
      <c r="B6" s="118" t="s">
        <v>6</v>
      </c>
      <c r="C6" s="136"/>
      <c r="D6" s="119"/>
      <c r="E6" s="130" t="s">
        <v>7</v>
      </c>
      <c r="F6" s="118" t="s">
        <v>6</v>
      </c>
      <c r="G6" s="136"/>
      <c r="H6" s="119"/>
    </row>
    <row r="7" ht="48.75" customHeight="1" spans="1:8">
      <c r="A7" s="121"/>
      <c r="B7" s="129" t="s">
        <v>8</v>
      </c>
      <c r="C7" s="129" t="s">
        <v>9</v>
      </c>
      <c r="D7" s="129" t="s">
        <v>10</v>
      </c>
      <c r="E7" s="132"/>
      <c r="F7" s="129" t="s">
        <v>8</v>
      </c>
      <c r="G7" s="129" t="s">
        <v>9</v>
      </c>
      <c r="H7" s="129" t="s">
        <v>10</v>
      </c>
    </row>
    <row r="8" ht="24" customHeight="1" spans="1:8">
      <c r="A8" s="73" t="s">
        <v>11</v>
      </c>
      <c r="B8" s="101">
        <v>1708.15</v>
      </c>
      <c r="C8" s="101">
        <v>1610.92</v>
      </c>
      <c r="D8" s="101">
        <f>C8/B8*100-100</f>
        <v>-5.69212305710856</v>
      </c>
      <c r="E8" s="71" t="s">
        <v>12</v>
      </c>
      <c r="F8" s="101">
        <v>682.99</v>
      </c>
      <c r="G8" s="101">
        <v>815.46</v>
      </c>
      <c r="H8" s="101">
        <f t="shared" ref="H8" si="0">G8/F8*100-100</f>
        <v>19.3955987642572</v>
      </c>
    </row>
    <row r="9" ht="24" customHeight="1" spans="1:8">
      <c r="A9" s="73" t="s">
        <v>13</v>
      </c>
      <c r="B9" s="73"/>
      <c r="C9" s="73"/>
      <c r="D9" s="78"/>
      <c r="E9" s="71" t="s">
        <v>14</v>
      </c>
      <c r="F9" s="71"/>
      <c r="G9" s="71"/>
      <c r="H9" s="78"/>
    </row>
    <row r="10" ht="24" customHeight="1" spans="1:8">
      <c r="A10" s="73" t="s">
        <v>15</v>
      </c>
      <c r="B10" s="101">
        <v>200</v>
      </c>
      <c r="C10" s="73"/>
      <c r="D10" s="101">
        <f>C10/B10*100-100</f>
        <v>-100</v>
      </c>
      <c r="E10" s="71" t="s">
        <v>16</v>
      </c>
      <c r="F10" s="71"/>
      <c r="G10" s="71"/>
      <c r="H10" s="78"/>
    </row>
    <row r="11" ht="24" customHeight="1" spans="1:8">
      <c r="A11" s="73" t="s">
        <v>17</v>
      </c>
      <c r="B11" s="73"/>
      <c r="C11" s="73"/>
      <c r="D11" s="73"/>
      <c r="E11" s="73" t="s">
        <v>18</v>
      </c>
      <c r="F11" s="73"/>
      <c r="G11" s="73"/>
      <c r="H11" s="78"/>
    </row>
    <row r="12" ht="24" customHeight="1" spans="1:8">
      <c r="A12" s="73"/>
      <c r="B12" s="73"/>
      <c r="C12" s="73"/>
      <c r="D12" s="73"/>
      <c r="E12" s="71" t="s">
        <v>19</v>
      </c>
      <c r="F12" s="101">
        <v>200</v>
      </c>
      <c r="G12" s="101"/>
      <c r="H12" s="101">
        <f t="shared" ref="H12" si="1">G12/F12*100-100</f>
        <v>-100</v>
      </c>
    </row>
    <row r="13" ht="24" customHeight="1" spans="1:8">
      <c r="A13" s="73"/>
      <c r="B13" s="73"/>
      <c r="C13" s="73"/>
      <c r="D13" s="73"/>
      <c r="E13" s="71" t="s">
        <v>20</v>
      </c>
      <c r="F13" s="71"/>
      <c r="G13" s="71"/>
      <c r="H13" s="78"/>
    </row>
    <row r="14" ht="24" customHeight="1" spans="1:8">
      <c r="A14" s="73"/>
      <c r="B14" s="73"/>
      <c r="C14" s="73"/>
      <c r="D14" s="73"/>
      <c r="E14" s="73" t="s">
        <v>21</v>
      </c>
      <c r="F14" s="73"/>
      <c r="G14" s="73"/>
      <c r="H14" s="73"/>
    </row>
    <row r="15" ht="24" customHeight="1" spans="1:8">
      <c r="A15" s="73"/>
      <c r="B15" s="73"/>
      <c r="C15" s="73"/>
      <c r="D15" s="73"/>
      <c r="E15" s="73" t="s">
        <v>22</v>
      </c>
      <c r="F15" s="101">
        <v>112.86</v>
      </c>
      <c r="G15" s="101">
        <v>87.67</v>
      </c>
      <c r="H15" s="101">
        <f t="shared" ref="H15:H16" si="2">G15/F15*100-100</f>
        <v>-22.3196881091618</v>
      </c>
    </row>
    <row r="16" ht="24" customHeight="1" spans="1:8">
      <c r="A16" s="73"/>
      <c r="B16" s="73"/>
      <c r="C16" s="73"/>
      <c r="D16" s="73"/>
      <c r="E16" s="71" t="s">
        <v>23</v>
      </c>
      <c r="F16" s="101">
        <v>74.4</v>
      </c>
      <c r="G16" s="101">
        <v>38.23</v>
      </c>
      <c r="H16" s="101">
        <f t="shared" si="2"/>
        <v>-48.6155913978495</v>
      </c>
    </row>
    <row r="17" ht="24" customHeight="1" spans="1:8">
      <c r="A17" s="73"/>
      <c r="B17" s="73"/>
      <c r="C17" s="73"/>
      <c r="D17" s="73"/>
      <c r="E17" s="71" t="s">
        <v>24</v>
      </c>
      <c r="F17" s="116"/>
      <c r="G17" s="116"/>
      <c r="H17" s="73"/>
    </row>
    <row r="18" ht="24" customHeight="1" spans="1:8">
      <c r="A18" s="73"/>
      <c r="B18" s="73"/>
      <c r="C18" s="73"/>
      <c r="D18" s="73"/>
      <c r="E18" s="73" t="s">
        <v>25</v>
      </c>
      <c r="F18" s="101">
        <v>654.14</v>
      </c>
      <c r="G18" s="101">
        <v>479.94</v>
      </c>
      <c r="H18" s="101">
        <f t="shared" ref="H18:H19" si="3">G18/F18*100-100</f>
        <v>-26.630384932889</v>
      </c>
    </row>
    <row r="19" ht="24" customHeight="1" spans="1:8">
      <c r="A19" s="73"/>
      <c r="B19" s="73"/>
      <c r="C19" s="73"/>
      <c r="D19" s="73"/>
      <c r="E19" s="73" t="s">
        <v>26</v>
      </c>
      <c r="F19" s="101">
        <v>131.9</v>
      </c>
      <c r="G19" s="101">
        <v>134.58</v>
      </c>
      <c r="H19" s="101">
        <f t="shared" si="3"/>
        <v>2.03184230477635</v>
      </c>
    </row>
    <row r="20" ht="24" customHeight="1" spans="1:8">
      <c r="A20" s="73"/>
      <c r="B20" s="73"/>
      <c r="C20" s="73"/>
      <c r="D20" s="73"/>
      <c r="E20" s="73" t="s">
        <v>27</v>
      </c>
      <c r="F20" s="73"/>
      <c r="G20" s="73"/>
      <c r="H20" s="73"/>
    </row>
    <row r="21" ht="24" customHeight="1" spans="1:8">
      <c r="A21" s="73"/>
      <c r="B21" s="73"/>
      <c r="C21" s="73"/>
      <c r="D21" s="73"/>
      <c r="E21" s="73" t="s">
        <v>28</v>
      </c>
      <c r="F21" s="73"/>
      <c r="G21" s="73"/>
      <c r="H21" s="73"/>
    </row>
    <row r="22" ht="24" customHeight="1" spans="1:8">
      <c r="A22" s="73"/>
      <c r="B22" s="73"/>
      <c r="C22" s="73"/>
      <c r="D22" s="73"/>
      <c r="E22" s="73" t="s">
        <v>29</v>
      </c>
      <c r="F22" s="73"/>
      <c r="G22" s="73"/>
      <c r="H22" s="73"/>
    </row>
    <row r="23" ht="24" customHeight="1" spans="1:8">
      <c r="A23" s="73"/>
      <c r="B23" s="73"/>
      <c r="C23" s="73"/>
      <c r="D23" s="73"/>
      <c r="E23" s="73" t="s">
        <v>30</v>
      </c>
      <c r="F23" s="73"/>
      <c r="G23" s="73"/>
      <c r="H23" s="73"/>
    </row>
    <row r="24" ht="24" customHeight="1" spans="1:8">
      <c r="A24" s="73"/>
      <c r="B24" s="73"/>
      <c r="C24" s="73"/>
      <c r="D24" s="73"/>
      <c r="E24" s="73" t="s">
        <v>31</v>
      </c>
      <c r="F24" s="73"/>
      <c r="G24" s="73"/>
      <c r="H24" s="73"/>
    </row>
    <row r="25" ht="24" customHeight="1" spans="1:8">
      <c r="A25" s="73"/>
      <c r="B25" s="73"/>
      <c r="C25" s="73"/>
      <c r="D25" s="73"/>
      <c r="E25" s="73" t="s">
        <v>32</v>
      </c>
      <c r="F25" s="101">
        <v>51.86</v>
      </c>
      <c r="G25" s="101">
        <v>55.04</v>
      </c>
      <c r="H25" s="101">
        <f t="shared" ref="H25" si="4">G25/F25*100-100</f>
        <v>6.1318935595835</v>
      </c>
    </row>
    <row r="26" ht="24" customHeight="1" spans="1:8">
      <c r="A26" s="73"/>
      <c r="B26" s="73"/>
      <c r="C26" s="73"/>
      <c r="D26" s="73"/>
      <c r="E26" s="73" t="s">
        <v>33</v>
      </c>
      <c r="F26" s="73"/>
      <c r="G26" s="73"/>
      <c r="H26" s="73"/>
    </row>
    <row r="27" ht="24" customHeight="1" spans="1:8">
      <c r="A27" s="73"/>
      <c r="B27" s="73"/>
      <c r="C27" s="73"/>
      <c r="D27" s="73"/>
      <c r="E27" s="73" t="s">
        <v>34</v>
      </c>
      <c r="F27" s="73"/>
      <c r="G27" s="73"/>
      <c r="H27" s="73"/>
    </row>
    <row r="28" ht="24" customHeight="1" spans="1:8">
      <c r="A28" s="73"/>
      <c r="B28" s="73"/>
      <c r="C28" s="73"/>
      <c r="D28" s="73"/>
      <c r="E28" s="73" t="s">
        <v>35</v>
      </c>
      <c r="F28" s="100"/>
      <c r="G28" s="100"/>
      <c r="H28" s="73"/>
    </row>
    <row r="29" ht="24" customHeight="1" spans="1:8">
      <c r="A29" s="69" t="s">
        <v>36</v>
      </c>
      <c r="B29" s="69">
        <v>1908.15</v>
      </c>
      <c r="C29" s="101">
        <v>1610.92</v>
      </c>
      <c r="D29" s="101">
        <f>C29/B29*100-100</f>
        <v>-15.5768676466735</v>
      </c>
      <c r="E29" s="69" t="s">
        <v>37</v>
      </c>
      <c r="F29" s="69">
        <v>1908.15</v>
      </c>
      <c r="G29" s="101">
        <v>1610.92</v>
      </c>
      <c r="H29" s="101">
        <f>G29/F29*100-100</f>
        <v>-15.5768676466735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E7" sqref="E7:E16"/>
    </sheetView>
  </sheetViews>
  <sheetFormatPr defaultColWidth="9" defaultRowHeight="14.25"/>
  <cols>
    <col min="1" max="1" width="29.375" customWidth="1"/>
    <col min="2" max="4" width="8.75" customWidth="1"/>
  </cols>
  <sheetData>
    <row r="1" ht="31.5" customHeight="1" spans="1:14">
      <c r="A1" s="1" t="s">
        <v>227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2"/>
    </row>
    <row r="2" ht="33" customHeight="1" spans="1:14">
      <c r="A2" s="30" t="s">
        <v>228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6.25" customHeight="1" spans="1:14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2.5" customHeight="1" spans="1:14">
      <c r="A4" s="8" t="s">
        <v>229</v>
      </c>
      <c r="B4" s="33" t="s">
        <v>230</v>
      </c>
      <c r="C4" s="33" t="s">
        <v>231</v>
      </c>
      <c r="D4" s="33" t="s">
        <v>232</v>
      </c>
      <c r="E4" s="9" t="s">
        <v>233</v>
      </c>
      <c r="F4" s="9"/>
      <c r="G4" s="9"/>
      <c r="H4" s="9"/>
      <c r="I4" s="9"/>
      <c r="J4" s="9"/>
      <c r="K4" s="9"/>
      <c r="L4" s="9"/>
      <c r="M4" s="9"/>
      <c r="N4" s="43" t="s">
        <v>234</v>
      </c>
    </row>
    <row r="5" ht="37.5" customHeight="1" spans="1:14">
      <c r="A5" s="10"/>
      <c r="B5" s="33"/>
      <c r="C5" s="33"/>
      <c r="D5" s="33"/>
      <c r="E5" s="11" t="s">
        <v>235</v>
      </c>
      <c r="F5" s="9" t="s">
        <v>41</v>
      </c>
      <c r="G5" s="9"/>
      <c r="H5" s="9"/>
      <c r="I5" s="9"/>
      <c r="J5" s="44"/>
      <c r="K5" s="44"/>
      <c r="L5" s="24" t="s">
        <v>236</v>
      </c>
      <c r="M5" s="24" t="s">
        <v>237</v>
      </c>
      <c r="N5" s="45"/>
    </row>
    <row r="6" ht="78.75" customHeight="1" spans="1:14">
      <c r="A6" s="14"/>
      <c r="B6" s="33"/>
      <c r="C6" s="33"/>
      <c r="D6" s="33"/>
      <c r="E6" s="11"/>
      <c r="F6" s="15" t="s">
        <v>238</v>
      </c>
      <c r="G6" s="11" t="s">
        <v>239</v>
      </c>
      <c r="H6" s="11" t="s">
        <v>240</v>
      </c>
      <c r="I6" s="11" t="s">
        <v>241</v>
      </c>
      <c r="J6" s="11" t="s">
        <v>242</v>
      </c>
      <c r="K6" s="25" t="s">
        <v>243</v>
      </c>
      <c r="L6" s="26"/>
      <c r="M6" s="26"/>
      <c r="N6" s="46"/>
    </row>
    <row r="7" ht="24" customHeight="1" spans="1:14">
      <c r="A7" s="34" t="s">
        <v>244</v>
      </c>
      <c r="B7" s="35"/>
      <c r="C7" s="35"/>
      <c r="D7" s="35"/>
      <c r="E7" s="36">
        <v>2</v>
      </c>
      <c r="F7" s="36">
        <v>2</v>
      </c>
      <c r="G7" s="36">
        <v>2</v>
      </c>
      <c r="H7" s="35"/>
      <c r="I7" s="35"/>
      <c r="J7" s="35"/>
      <c r="K7" s="35"/>
      <c r="L7" s="35"/>
      <c r="M7" s="35"/>
      <c r="N7" s="35"/>
    </row>
    <row r="8" ht="24" customHeight="1" spans="1:14">
      <c r="A8" s="34" t="s">
        <v>245</v>
      </c>
      <c r="B8" s="37"/>
      <c r="C8" s="38"/>
      <c r="D8" s="38"/>
      <c r="E8" s="36">
        <v>2</v>
      </c>
      <c r="F8" s="36">
        <v>2</v>
      </c>
      <c r="G8" s="36">
        <v>2</v>
      </c>
      <c r="H8" s="39"/>
      <c r="I8" s="39"/>
      <c r="J8" s="39"/>
      <c r="K8" s="39"/>
      <c r="L8" s="39"/>
      <c r="M8" s="39"/>
      <c r="N8" s="38"/>
    </row>
    <row r="9" ht="24" customHeight="1" spans="1:14">
      <c r="A9" s="34" t="s">
        <v>246</v>
      </c>
      <c r="B9" s="37"/>
      <c r="C9" s="38"/>
      <c r="D9" s="38"/>
      <c r="E9" s="36">
        <v>1</v>
      </c>
      <c r="F9" s="36">
        <v>1</v>
      </c>
      <c r="G9" s="36">
        <v>1</v>
      </c>
      <c r="H9" s="39"/>
      <c r="I9" s="39"/>
      <c r="J9" s="39"/>
      <c r="K9" s="39"/>
      <c r="L9" s="39"/>
      <c r="M9" s="39"/>
      <c r="N9" s="38"/>
    </row>
    <row r="10" ht="24" customHeight="1" spans="1:14">
      <c r="A10" s="34" t="s">
        <v>247</v>
      </c>
      <c r="B10" s="37"/>
      <c r="C10" s="38"/>
      <c r="D10" s="38"/>
      <c r="E10" s="36">
        <v>0.4</v>
      </c>
      <c r="F10" s="36">
        <v>0.4</v>
      </c>
      <c r="G10" s="36">
        <v>0.4</v>
      </c>
      <c r="H10" s="39"/>
      <c r="I10" s="39"/>
      <c r="J10" s="39"/>
      <c r="K10" s="39"/>
      <c r="L10" s="39"/>
      <c r="M10" s="39"/>
      <c r="N10" s="38"/>
    </row>
    <row r="11" ht="24" customHeight="1" spans="1:14">
      <c r="A11" s="34" t="s">
        <v>248</v>
      </c>
      <c r="B11" s="37"/>
      <c r="C11" s="38"/>
      <c r="D11" s="38"/>
      <c r="E11" s="36">
        <v>2</v>
      </c>
      <c r="F11" s="36">
        <v>2</v>
      </c>
      <c r="G11" s="36">
        <v>2</v>
      </c>
      <c r="H11" s="39"/>
      <c r="I11" s="39"/>
      <c r="J11" s="39"/>
      <c r="K11" s="39"/>
      <c r="L11" s="39"/>
      <c r="M11" s="39"/>
      <c r="N11" s="38"/>
    </row>
    <row r="12" ht="24" customHeight="1" spans="1:14">
      <c r="A12" s="34" t="s">
        <v>249</v>
      </c>
      <c r="B12" s="37"/>
      <c r="C12" s="38"/>
      <c r="D12" s="38"/>
      <c r="E12" s="36">
        <v>2</v>
      </c>
      <c r="F12" s="36">
        <v>2</v>
      </c>
      <c r="G12" s="36">
        <v>2</v>
      </c>
      <c r="H12" s="39"/>
      <c r="I12" s="39"/>
      <c r="J12" s="39"/>
      <c r="K12" s="39"/>
      <c r="L12" s="39"/>
      <c r="M12" s="39"/>
      <c r="N12" s="38"/>
    </row>
    <row r="13" ht="24" customHeight="1" spans="1:14">
      <c r="A13" s="40"/>
      <c r="B13" s="37"/>
      <c r="C13" s="38"/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38"/>
    </row>
    <row r="14" ht="24" customHeight="1" spans="1:14">
      <c r="A14" s="40"/>
      <c r="B14" s="37"/>
      <c r="C14" s="38"/>
      <c r="D14" s="38"/>
      <c r="E14" s="39"/>
      <c r="F14" s="39"/>
      <c r="G14" s="39"/>
      <c r="H14" s="39"/>
      <c r="I14" s="39"/>
      <c r="J14" s="39"/>
      <c r="K14" s="39"/>
      <c r="L14" s="39"/>
      <c r="M14" s="39"/>
      <c r="N14" s="38"/>
    </row>
    <row r="15" ht="24" customHeight="1" spans="1:14">
      <c r="A15" s="40"/>
      <c r="B15" s="37"/>
      <c r="C15" s="38"/>
      <c r="D15" s="38"/>
      <c r="E15" s="39"/>
      <c r="F15" s="39"/>
      <c r="G15" s="39"/>
      <c r="H15" s="39"/>
      <c r="I15" s="39"/>
      <c r="J15" s="39"/>
      <c r="K15" s="39"/>
      <c r="L15" s="39"/>
      <c r="M15" s="39"/>
      <c r="N15" s="38"/>
    </row>
    <row r="16" ht="24" customHeight="1" spans="1:14">
      <c r="A16" s="18" t="s">
        <v>76</v>
      </c>
      <c r="B16" s="41"/>
      <c r="C16" s="41"/>
      <c r="D16" s="19"/>
      <c r="E16" s="39">
        <v>9.4</v>
      </c>
      <c r="F16" s="39">
        <v>9.4</v>
      </c>
      <c r="G16" s="39">
        <v>9.4</v>
      </c>
      <c r="H16" s="39"/>
      <c r="I16" s="39"/>
      <c r="J16" s="39"/>
      <c r="K16" s="39"/>
      <c r="L16" s="39"/>
      <c r="M16" s="39"/>
      <c r="N16" s="38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D10" sqref="D10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250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251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6.25" customHeight="1" spans="1:12">
      <c r="A3" s="6"/>
      <c r="B3" s="6"/>
      <c r="C3" s="6"/>
      <c r="D3" s="7"/>
      <c r="E3" s="6"/>
      <c r="F3" s="6"/>
      <c r="G3" s="6"/>
      <c r="H3" s="7"/>
      <c r="I3" s="6"/>
      <c r="J3" s="6"/>
      <c r="K3" s="2"/>
      <c r="L3" s="22" t="s">
        <v>2</v>
      </c>
    </row>
    <row r="4" ht="24" customHeight="1" spans="1:12">
      <c r="A4" s="8" t="s">
        <v>252</v>
      </c>
      <c r="B4" s="8" t="s">
        <v>253</v>
      </c>
      <c r="C4" s="9" t="s">
        <v>233</v>
      </c>
      <c r="D4" s="9"/>
      <c r="E4" s="9"/>
      <c r="F4" s="9"/>
      <c r="G4" s="9"/>
      <c r="H4" s="9"/>
      <c r="I4" s="9"/>
      <c r="J4" s="9"/>
      <c r="K4" s="9"/>
      <c r="L4" s="8" t="s">
        <v>98</v>
      </c>
    </row>
    <row r="5" ht="25.5" customHeight="1" spans="1:12">
      <c r="A5" s="10"/>
      <c r="B5" s="10"/>
      <c r="C5" s="11" t="s">
        <v>235</v>
      </c>
      <c r="D5" s="12" t="s">
        <v>254</v>
      </c>
      <c r="E5" s="13"/>
      <c r="F5" s="13"/>
      <c r="G5" s="13"/>
      <c r="H5" s="13"/>
      <c r="I5" s="23"/>
      <c r="J5" s="24" t="s">
        <v>236</v>
      </c>
      <c r="K5" s="24" t="s">
        <v>237</v>
      </c>
      <c r="L5" s="10"/>
    </row>
    <row r="6" ht="81" customHeight="1" spans="1:12">
      <c r="A6" s="14"/>
      <c r="B6" s="14"/>
      <c r="C6" s="11"/>
      <c r="D6" s="15" t="s">
        <v>238</v>
      </c>
      <c r="E6" s="11" t="s">
        <v>239</v>
      </c>
      <c r="F6" s="11" t="s">
        <v>240</v>
      </c>
      <c r="G6" s="11" t="s">
        <v>241</v>
      </c>
      <c r="H6" s="11" t="s">
        <v>242</v>
      </c>
      <c r="I6" s="25" t="s">
        <v>255</v>
      </c>
      <c r="J6" s="26"/>
      <c r="K6" s="26"/>
      <c r="L6" s="14"/>
    </row>
    <row r="7" ht="32.25" customHeight="1" spans="1:12">
      <c r="A7" s="16"/>
      <c r="B7" s="16"/>
      <c r="C7" s="16"/>
      <c r="D7" s="17"/>
      <c r="E7" s="16"/>
      <c r="F7" s="16"/>
      <c r="G7" s="16"/>
      <c r="H7" s="17"/>
      <c r="I7" s="16"/>
      <c r="J7" s="16"/>
      <c r="K7" s="16"/>
      <c r="L7" s="16"/>
    </row>
    <row r="8" ht="32.25" customHeight="1" spans="1:12">
      <c r="A8" s="16"/>
      <c r="B8" s="16"/>
      <c r="C8" s="16"/>
      <c r="D8" s="17"/>
      <c r="E8" s="16"/>
      <c r="F8" s="16"/>
      <c r="G8" s="16"/>
      <c r="H8" s="17"/>
      <c r="I8" s="16"/>
      <c r="J8" s="16"/>
      <c r="K8" s="16"/>
      <c r="L8" s="16"/>
    </row>
    <row r="9" ht="32.25" customHeight="1" spans="1:12">
      <c r="A9" s="16"/>
      <c r="B9" s="16"/>
      <c r="C9" s="16"/>
      <c r="D9" s="17"/>
      <c r="E9" s="16"/>
      <c r="F9" s="16"/>
      <c r="G9" s="16"/>
      <c r="H9" s="17"/>
      <c r="I9" s="16"/>
      <c r="J9" s="16"/>
      <c r="K9" s="16"/>
      <c r="L9" s="16"/>
    </row>
    <row r="10" ht="32.25" customHeight="1" spans="1:12">
      <c r="A10" s="16"/>
      <c r="B10" s="16"/>
      <c r="C10" s="16"/>
      <c r="D10" s="17"/>
      <c r="E10" s="16"/>
      <c r="F10" s="16"/>
      <c r="G10" s="16"/>
      <c r="H10" s="17"/>
      <c r="I10" s="16"/>
      <c r="J10" s="16"/>
      <c r="K10" s="16"/>
      <c r="L10" s="16"/>
    </row>
    <row r="11" ht="32.25" customHeight="1" spans="1:12">
      <c r="A11" s="16"/>
      <c r="B11" s="16"/>
      <c r="C11" s="16"/>
      <c r="D11" s="17"/>
      <c r="E11" s="16"/>
      <c r="F11" s="16"/>
      <c r="G11" s="16"/>
      <c r="H11" s="17"/>
      <c r="I11" s="16"/>
      <c r="J11" s="16"/>
      <c r="K11" s="16"/>
      <c r="L11" s="16"/>
    </row>
    <row r="12" ht="32.25" customHeight="1" spans="1:12">
      <c r="A12" s="16"/>
      <c r="B12" s="16"/>
      <c r="C12" s="16"/>
      <c r="D12" s="17"/>
      <c r="E12" s="16"/>
      <c r="F12" s="16"/>
      <c r="G12" s="16"/>
      <c r="H12" s="17"/>
      <c r="I12" s="16"/>
      <c r="J12" s="16"/>
      <c r="K12" s="16"/>
      <c r="L12" s="16"/>
    </row>
    <row r="13" ht="32.25" customHeight="1" spans="1:12">
      <c r="A13" s="16"/>
      <c r="B13" s="16"/>
      <c r="C13" s="16"/>
      <c r="D13" s="17"/>
      <c r="E13" s="16"/>
      <c r="F13" s="16"/>
      <c r="G13" s="16"/>
      <c r="H13" s="17"/>
      <c r="I13" s="16"/>
      <c r="J13" s="16"/>
      <c r="K13" s="16"/>
      <c r="L13" s="16"/>
    </row>
    <row r="14" ht="32.25" customHeight="1" spans="1:12">
      <c r="A14" s="18" t="s">
        <v>76</v>
      </c>
      <c r="B14" s="19"/>
      <c r="C14" s="20"/>
      <c r="D14" s="21"/>
      <c r="E14" s="20"/>
      <c r="F14" s="20"/>
      <c r="G14" s="20"/>
      <c r="H14" s="21"/>
      <c r="I14" s="20"/>
      <c r="J14" s="20"/>
      <c r="K14" s="20"/>
      <c r="L14" s="20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showZeros="0" topLeftCell="A19" workbookViewId="0">
      <selection activeCell="C6" sqref="C6:C34"/>
    </sheetView>
  </sheetViews>
  <sheetFormatPr defaultColWidth="6.875" defaultRowHeight="11.25" outlineLevelCol="6"/>
  <cols>
    <col min="1" max="1" width="20.625" style="65" customWidth="1"/>
    <col min="2" max="2" width="29.5" style="65" customWidth="1"/>
    <col min="3" max="3" width="13.875" style="125" customWidth="1"/>
    <col min="4" max="5" width="14.625" style="65" customWidth="1"/>
    <col min="6" max="6" width="12" style="65" customWidth="1"/>
    <col min="7" max="7" width="15.625" style="65" customWidth="1"/>
    <col min="8" max="16384" width="6.875" style="65"/>
  </cols>
  <sheetData>
    <row r="1" ht="16.5" customHeight="1" spans="1:7">
      <c r="A1" s="47" t="s">
        <v>38</v>
      </c>
      <c r="B1" s="48"/>
      <c r="C1" s="126"/>
      <c r="D1" s="76"/>
      <c r="E1" s="76"/>
      <c r="F1" s="76"/>
      <c r="G1" s="76"/>
    </row>
    <row r="2" ht="29.25" customHeight="1" spans="1:7">
      <c r="A2" s="66" t="s">
        <v>39</v>
      </c>
      <c r="B2" s="67"/>
      <c r="C2" s="67"/>
      <c r="D2" s="67"/>
      <c r="E2" s="67"/>
      <c r="F2" s="67"/>
      <c r="G2" s="67"/>
    </row>
    <row r="3" ht="26.25" customHeight="1" spans="1:7">
      <c r="A3" s="68"/>
      <c r="B3" s="68"/>
      <c r="C3" s="127"/>
      <c r="D3" s="68"/>
      <c r="E3" s="68"/>
      <c r="F3" s="68"/>
      <c r="G3" s="117" t="s">
        <v>2</v>
      </c>
    </row>
    <row r="4" ht="26.25" customHeight="1" spans="1:7">
      <c r="A4" s="69" t="s">
        <v>40</v>
      </c>
      <c r="B4" s="69"/>
      <c r="C4" s="128" t="s">
        <v>36</v>
      </c>
      <c r="D4" s="129" t="s">
        <v>41</v>
      </c>
      <c r="E4" s="129" t="s">
        <v>42</v>
      </c>
      <c r="F4" s="129" t="s">
        <v>43</v>
      </c>
      <c r="G4" s="130" t="s">
        <v>44</v>
      </c>
    </row>
    <row r="5" s="64" customFormat="1" ht="47.25" customHeight="1" spans="1:7">
      <c r="A5" s="69" t="s">
        <v>45</v>
      </c>
      <c r="B5" s="69" t="s">
        <v>46</v>
      </c>
      <c r="C5" s="131"/>
      <c r="D5" s="129"/>
      <c r="E5" s="129"/>
      <c r="F5" s="129"/>
      <c r="G5" s="132"/>
    </row>
    <row r="6" s="64" customFormat="1" ht="25.5" customHeight="1" spans="1:7">
      <c r="A6" s="105">
        <v>201</v>
      </c>
      <c r="B6" s="58" t="s">
        <v>47</v>
      </c>
      <c r="C6" s="133">
        <v>815.46</v>
      </c>
      <c r="D6" s="133">
        <v>815.46</v>
      </c>
      <c r="E6" s="78"/>
      <c r="F6" s="78"/>
      <c r="G6" s="78"/>
    </row>
    <row r="7" s="64" customFormat="1" ht="25.5" customHeight="1" spans="1:7">
      <c r="A7" s="105">
        <v>20103</v>
      </c>
      <c r="B7" s="58" t="s">
        <v>48</v>
      </c>
      <c r="C7" s="133">
        <v>815.46</v>
      </c>
      <c r="D7" s="133">
        <v>815.46</v>
      </c>
      <c r="E7" s="78"/>
      <c r="F7" s="78"/>
      <c r="G7" s="78"/>
    </row>
    <row r="8" s="64" customFormat="1" ht="25.5" customHeight="1" spans="1:7">
      <c r="A8" s="105">
        <v>2010301</v>
      </c>
      <c r="B8" s="58" t="s">
        <v>49</v>
      </c>
      <c r="C8" s="133">
        <v>418.56</v>
      </c>
      <c r="D8" s="133">
        <v>418.56</v>
      </c>
      <c r="E8" s="78"/>
      <c r="F8" s="78"/>
      <c r="G8" s="78"/>
    </row>
    <row r="9" s="64" customFormat="1" ht="25.5" customHeight="1" spans="1:7">
      <c r="A9" s="105">
        <v>2010350</v>
      </c>
      <c r="B9" s="58" t="s">
        <v>50</v>
      </c>
      <c r="C9" s="133">
        <v>396.9</v>
      </c>
      <c r="D9" s="133">
        <v>396.9</v>
      </c>
      <c r="E9" s="78"/>
      <c r="F9" s="78"/>
      <c r="G9" s="78"/>
    </row>
    <row r="10" s="64" customFormat="1" ht="25.5" customHeight="1" spans="1:7">
      <c r="A10" s="105">
        <v>208</v>
      </c>
      <c r="B10" s="58" t="s">
        <v>51</v>
      </c>
      <c r="C10" s="133">
        <v>87.67</v>
      </c>
      <c r="D10" s="133">
        <v>87.67</v>
      </c>
      <c r="E10" s="78"/>
      <c r="F10" s="78"/>
      <c r="G10" s="78"/>
    </row>
    <row r="11" s="64" customFormat="1" ht="25.5" customHeight="1" spans="1:7">
      <c r="A11" s="105">
        <v>20805</v>
      </c>
      <c r="B11" s="106" t="s">
        <v>52</v>
      </c>
      <c r="C11" s="133">
        <v>82.03</v>
      </c>
      <c r="D11" s="133">
        <v>82.03</v>
      </c>
      <c r="E11" s="78"/>
      <c r="F11" s="78"/>
      <c r="G11" s="78"/>
    </row>
    <row r="12" s="64" customFormat="1" ht="25.5" customHeight="1" spans="1:7">
      <c r="A12" s="105">
        <v>2080501</v>
      </c>
      <c r="B12" s="106" t="s">
        <v>53</v>
      </c>
      <c r="C12" s="133">
        <v>0.13</v>
      </c>
      <c r="D12" s="133">
        <v>0.13</v>
      </c>
      <c r="E12" s="78"/>
      <c r="F12" s="78"/>
      <c r="G12" s="78"/>
    </row>
    <row r="13" s="64" customFormat="1" ht="26.25" customHeight="1" spans="1:7">
      <c r="A13" s="105">
        <v>2080505</v>
      </c>
      <c r="B13" s="106" t="s">
        <v>54</v>
      </c>
      <c r="C13" s="133">
        <v>71.7</v>
      </c>
      <c r="D13" s="133">
        <v>71.7</v>
      </c>
      <c r="E13" s="78"/>
      <c r="F13" s="78"/>
      <c r="G13" s="78"/>
    </row>
    <row r="14" s="64" customFormat="1" ht="25.5" customHeight="1" spans="1:7">
      <c r="A14" s="105">
        <v>2080506</v>
      </c>
      <c r="B14" s="106" t="s">
        <v>55</v>
      </c>
      <c r="C14" s="133">
        <v>10.2</v>
      </c>
      <c r="D14" s="133">
        <v>10.2</v>
      </c>
      <c r="E14" s="78"/>
      <c r="F14" s="78"/>
      <c r="G14" s="78"/>
    </row>
    <row r="15" s="64" customFormat="1" ht="25.5" customHeight="1" spans="1:7">
      <c r="A15" s="105">
        <v>20811</v>
      </c>
      <c r="B15" s="58" t="s">
        <v>56</v>
      </c>
      <c r="C15" s="133">
        <v>5.64</v>
      </c>
      <c r="D15" s="133">
        <v>5.64</v>
      </c>
      <c r="E15" s="78"/>
      <c r="F15" s="78"/>
      <c r="G15" s="78"/>
    </row>
    <row r="16" s="64" customFormat="1" ht="25.5" customHeight="1" spans="1:7">
      <c r="A16" s="105">
        <v>2081107</v>
      </c>
      <c r="B16" s="58" t="s">
        <v>57</v>
      </c>
      <c r="C16" s="133">
        <v>5.64</v>
      </c>
      <c r="D16" s="133">
        <v>5.64</v>
      </c>
      <c r="E16" s="78"/>
      <c r="F16" s="78"/>
      <c r="G16" s="78"/>
    </row>
    <row r="17" s="64" customFormat="1" ht="25.5" customHeight="1" spans="1:7">
      <c r="A17" s="105">
        <v>210</v>
      </c>
      <c r="B17" s="58" t="s">
        <v>58</v>
      </c>
      <c r="C17" s="133">
        <v>38.23</v>
      </c>
      <c r="D17" s="133">
        <v>38.23</v>
      </c>
      <c r="E17" s="78"/>
      <c r="F17" s="78"/>
      <c r="G17" s="78"/>
    </row>
    <row r="18" s="64" customFormat="1" ht="25.5" customHeight="1" spans="1:7">
      <c r="A18" s="105">
        <v>21007</v>
      </c>
      <c r="B18" s="58" t="s">
        <v>59</v>
      </c>
      <c r="C18" s="133">
        <v>5.09</v>
      </c>
      <c r="D18" s="133">
        <v>5.09</v>
      </c>
      <c r="E18" s="78"/>
      <c r="F18" s="78"/>
      <c r="G18" s="78"/>
    </row>
    <row r="19" s="64" customFormat="1" ht="25.5" customHeight="1" spans="1:7">
      <c r="A19" s="105">
        <v>2100799</v>
      </c>
      <c r="B19" s="58" t="s">
        <v>60</v>
      </c>
      <c r="C19" s="133">
        <v>5.09</v>
      </c>
      <c r="D19" s="133">
        <v>5.09</v>
      </c>
      <c r="E19" s="78"/>
      <c r="F19" s="78"/>
      <c r="G19" s="78"/>
    </row>
    <row r="20" s="64" customFormat="1" ht="25.5" customHeight="1" spans="1:7">
      <c r="A20" s="105">
        <v>21011</v>
      </c>
      <c r="B20" s="107" t="s">
        <v>61</v>
      </c>
      <c r="C20" s="133">
        <v>33.14</v>
      </c>
      <c r="D20" s="133">
        <v>33.14</v>
      </c>
      <c r="E20" s="78"/>
      <c r="F20" s="78"/>
      <c r="G20" s="78"/>
    </row>
    <row r="21" s="64" customFormat="1" ht="25.5" customHeight="1" spans="1:7">
      <c r="A21" s="105">
        <v>2101101</v>
      </c>
      <c r="B21" s="107" t="s">
        <v>62</v>
      </c>
      <c r="C21" s="133">
        <v>8.68</v>
      </c>
      <c r="D21" s="133">
        <v>8.68</v>
      </c>
      <c r="E21" s="78"/>
      <c r="F21" s="78"/>
      <c r="G21" s="78"/>
    </row>
    <row r="22" s="64" customFormat="1" ht="25.5" customHeight="1" spans="1:7">
      <c r="A22" s="105">
        <v>2101102</v>
      </c>
      <c r="B22" s="107" t="s">
        <v>63</v>
      </c>
      <c r="C22" s="133">
        <v>20.45</v>
      </c>
      <c r="D22" s="133">
        <v>20.45</v>
      </c>
      <c r="E22" s="78"/>
      <c r="F22" s="78"/>
      <c r="G22" s="78"/>
    </row>
    <row r="23" s="64" customFormat="1" ht="25.5" customHeight="1" spans="1:7">
      <c r="A23" s="105">
        <v>2101103</v>
      </c>
      <c r="B23" s="107" t="s">
        <v>64</v>
      </c>
      <c r="C23" s="133">
        <v>4.01</v>
      </c>
      <c r="D23" s="133">
        <v>4.01</v>
      </c>
      <c r="E23" s="78"/>
      <c r="F23" s="78"/>
      <c r="G23" s="78"/>
    </row>
    <row r="24" s="64" customFormat="1" ht="25.5" customHeight="1" spans="1:7">
      <c r="A24" s="105">
        <v>212</v>
      </c>
      <c r="B24" s="58" t="s">
        <v>65</v>
      </c>
      <c r="C24" s="133">
        <v>479.94</v>
      </c>
      <c r="D24" s="133">
        <v>479.94</v>
      </c>
      <c r="E24" s="78"/>
      <c r="F24" s="78"/>
      <c r="G24" s="78"/>
    </row>
    <row r="25" s="64" customFormat="1" ht="25.5" customHeight="1" spans="1:7">
      <c r="A25" s="105">
        <v>21201</v>
      </c>
      <c r="B25" s="58" t="s">
        <v>66</v>
      </c>
      <c r="C25" s="133">
        <v>40</v>
      </c>
      <c r="D25" s="133">
        <v>40</v>
      </c>
      <c r="E25" s="78"/>
      <c r="F25" s="78"/>
      <c r="G25" s="78"/>
    </row>
    <row r="26" s="64" customFormat="1" ht="25.5" customHeight="1" spans="1:7">
      <c r="A26" s="105">
        <v>2120199</v>
      </c>
      <c r="B26" s="58" t="s">
        <v>67</v>
      </c>
      <c r="C26" s="133">
        <v>40</v>
      </c>
      <c r="D26" s="133">
        <v>40</v>
      </c>
      <c r="E26" s="78"/>
      <c r="F26" s="78"/>
      <c r="G26" s="78"/>
    </row>
    <row r="27" s="64" customFormat="1" ht="25.5" customHeight="1" spans="1:7">
      <c r="A27" s="105">
        <v>21203</v>
      </c>
      <c r="B27" s="58" t="s">
        <v>68</v>
      </c>
      <c r="C27" s="133">
        <v>439.94</v>
      </c>
      <c r="D27" s="133">
        <v>439.94</v>
      </c>
      <c r="E27" s="78"/>
      <c r="F27" s="78"/>
      <c r="G27" s="78"/>
    </row>
    <row r="28" s="64" customFormat="1" ht="25.5" customHeight="1" spans="1:7">
      <c r="A28" s="105">
        <v>2120399</v>
      </c>
      <c r="B28" s="58" t="s">
        <v>69</v>
      </c>
      <c r="C28" s="133">
        <v>439.94</v>
      </c>
      <c r="D28" s="133">
        <v>439.94</v>
      </c>
      <c r="E28" s="78"/>
      <c r="F28" s="78"/>
      <c r="G28" s="78"/>
    </row>
    <row r="29" s="64" customFormat="1" ht="25.5" customHeight="1" spans="1:7">
      <c r="A29" s="105">
        <v>213</v>
      </c>
      <c r="B29" s="58" t="s">
        <v>70</v>
      </c>
      <c r="C29" s="133">
        <v>134.58</v>
      </c>
      <c r="D29" s="133">
        <v>134.58</v>
      </c>
      <c r="E29" s="78"/>
      <c r="F29" s="78"/>
      <c r="G29" s="78"/>
    </row>
    <row r="30" s="64" customFormat="1" ht="25.5" customHeight="1" spans="1:7">
      <c r="A30" s="105">
        <v>21307</v>
      </c>
      <c r="B30" s="58" t="s">
        <v>71</v>
      </c>
      <c r="C30" s="133">
        <v>134.58</v>
      </c>
      <c r="D30" s="133">
        <v>134.58</v>
      </c>
      <c r="E30" s="78"/>
      <c r="F30" s="78"/>
      <c r="G30" s="78"/>
    </row>
    <row r="31" customFormat="1" ht="25.5" customHeight="1" spans="1:7">
      <c r="A31" s="108">
        <v>2130705</v>
      </c>
      <c r="B31" s="8" t="s">
        <v>72</v>
      </c>
      <c r="C31" s="134">
        <v>134.58</v>
      </c>
      <c r="D31" s="134">
        <v>134.58</v>
      </c>
      <c r="E31" s="79"/>
      <c r="F31" s="79"/>
      <c r="G31" s="79"/>
    </row>
    <row r="32" customFormat="1" ht="25.5" customHeight="1" spans="1:7">
      <c r="A32" s="105">
        <v>221</v>
      </c>
      <c r="B32" s="106" t="s">
        <v>73</v>
      </c>
      <c r="C32" s="135">
        <v>55.04</v>
      </c>
      <c r="D32" s="135">
        <v>55.04</v>
      </c>
      <c r="E32" s="73"/>
      <c r="F32" s="73"/>
      <c r="G32" s="73"/>
    </row>
    <row r="33" customFormat="1" ht="25.5" customHeight="1" spans="1:7">
      <c r="A33" s="105">
        <v>22102</v>
      </c>
      <c r="B33" s="106" t="s">
        <v>74</v>
      </c>
      <c r="C33" s="133">
        <v>55.04</v>
      </c>
      <c r="D33" s="133">
        <v>55.04</v>
      </c>
      <c r="E33" s="73"/>
      <c r="F33" s="73"/>
      <c r="G33" s="73"/>
    </row>
    <row r="34" customFormat="1" ht="25.5" customHeight="1" spans="1:7">
      <c r="A34" s="105">
        <v>2210201</v>
      </c>
      <c r="B34" s="106" t="s">
        <v>75</v>
      </c>
      <c r="C34" s="133">
        <v>55.04</v>
      </c>
      <c r="D34" s="133">
        <v>55.04</v>
      </c>
      <c r="E34" s="73"/>
      <c r="F34" s="73"/>
      <c r="G34" s="73"/>
    </row>
    <row r="35" ht="25.5" customHeight="1" spans="1:7">
      <c r="A35" s="74" t="s">
        <v>76</v>
      </c>
      <c r="B35" s="75"/>
      <c r="C35" s="133">
        <v>1610.92</v>
      </c>
      <c r="D35" s="73">
        <v>1610.92</v>
      </c>
      <c r="E35" s="73"/>
      <c r="F35" s="73"/>
      <c r="G35" s="73"/>
    </row>
  </sheetData>
  <mergeCells count="8">
    <mergeCell ref="A2:G2"/>
    <mergeCell ref="A4:B4"/>
    <mergeCell ref="A35:B35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showGridLines="0" showZeros="0" tabSelected="1" workbookViewId="0">
      <selection activeCell="E7" sqref="E7:E32"/>
    </sheetView>
  </sheetViews>
  <sheetFormatPr defaultColWidth="6.875" defaultRowHeight="11.25" outlineLevelCol="4"/>
  <cols>
    <col min="1" max="1" width="19.375" style="65" customWidth="1"/>
    <col min="2" max="2" width="31.625" style="65" customWidth="1"/>
    <col min="3" max="5" width="24.125" style="65" customWidth="1"/>
    <col min="6" max="16384" width="6.875" style="65"/>
  </cols>
  <sheetData>
    <row r="1" ht="16.5" customHeight="1" spans="1:5">
      <c r="A1" s="47" t="s">
        <v>77</v>
      </c>
      <c r="B1" s="48"/>
      <c r="C1" s="48"/>
      <c r="D1" s="76"/>
      <c r="E1" s="76"/>
    </row>
    <row r="2" ht="16.5" customHeight="1" spans="1:5">
      <c r="A2" s="48"/>
      <c r="B2" s="48"/>
      <c r="C2" s="48"/>
      <c r="D2" s="76"/>
      <c r="E2" s="76"/>
    </row>
    <row r="3" ht="29.25" customHeight="1" spans="1:5">
      <c r="A3" s="66" t="s">
        <v>78</v>
      </c>
      <c r="B3" s="67"/>
      <c r="C3" s="67"/>
      <c r="D3" s="67"/>
      <c r="E3" s="67"/>
    </row>
    <row r="4" ht="26.25" customHeight="1" spans="1:5">
      <c r="A4" s="68"/>
      <c r="B4" s="68"/>
      <c r="C4" s="68"/>
      <c r="D4" s="68"/>
      <c r="E4" s="117" t="s">
        <v>2</v>
      </c>
    </row>
    <row r="5" ht="26.25" customHeight="1" spans="1:5">
      <c r="A5" s="118" t="s">
        <v>40</v>
      </c>
      <c r="B5" s="119"/>
      <c r="C5" s="120" t="s">
        <v>37</v>
      </c>
      <c r="D5" s="120" t="s">
        <v>79</v>
      </c>
      <c r="E5" s="120" t="s">
        <v>80</v>
      </c>
    </row>
    <row r="6" s="64" customFormat="1" ht="27.75" customHeight="1" spans="1:5">
      <c r="A6" s="69" t="s">
        <v>45</v>
      </c>
      <c r="B6" s="69" t="s">
        <v>46</v>
      </c>
      <c r="C6" s="121"/>
      <c r="D6" s="121"/>
      <c r="E6" s="121"/>
    </row>
    <row r="7" s="64" customFormat="1" ht="30" customHeight="1" spans="1:5">
      <c r="A7" s="105">
        <v>201</v>
      </c>
      <c r="B7" s="58" t="s">
        <v>47</v>
      </c>
      <c r="C7" s="115">
        <v>815.46</v>
      </c>
      <c r="D7" s="101">
        <f>D8</f>
        <v>616.06</v>
      </c>
      <c r="E7" s="101">
        <f>E8</f>
        <v>199.4</v>
      </c>
    </row>
    <row r="8" s="64" customFormat="1" ht="30" customHeight="1" spans="1:5">
      <c r="A8" s="105">
        <v>20103</v>
      </c>
      <c r="B8" s="58" t="s">
        <v>48</v>
      </c>
      <c r="C8" s="115">
        <v>815.46</v>
      </c>
      <c r="D8" s="101">
        <f>D9+D10</f>
        <v>616.06</v>
      </c>
      <c r="E8" s="101">
        <f>E9+E10</f>
        <v>199.4</v>
      </c>
    </row>
    <row r="9" s="64" customFormat="1" ht="30" customHeight="1" spans="1:5">
      <c r="A9" s="105">
        <v>2010301</v>
      </c>
      <c r="B9" s="58" t="s">
        <v>49</v>
      </c>
      <c r="C9" s="115">
        <v>418.56</v>
      </c>
      <c r="D9" s="101">
        <v>219.16</v>
      </c>
      <c r="E9" s="101">
        <v>199.4</v>
      </c>
    </row>
    <row r="10" s="64" customFormat="1" ht="30" customHeight="1" spans="1:5">
      <c r="A10" s="105">
        <v>2010350</v>
      </c>
      <c r="B10" s="58" t="s">
        <v>50</v>
      </c>
      <c r="C10" s="115">
        <v>396.9</v>
      </c>
      <c r="D10" s="101">
        <v>396.9</v>
      </c>
      <c r="E10" s="101"/>
    </row>
    <row r="11" s="64" customFormat="1" ht="30" customHeight="1" spans="1:5">
      <c r="A11" s="105">
        <v>208</v>
      </c>
      <c r="B11" s="58" t="s">
        <v>51</v>
      </c>
      <c r="C11" s="115">
        <v>87.67</v>
      </c>
      <c r="D11" s="101">
        <f>D12+D16</f>
        <v>87.67</v>
      </c>
      <c r="E11" s="101">
        <f ca="1">E12+E17</f>
        <v>0</v>
      </c>
    </row>
    <row r="12" s="64" customFormat="1" ht="30" customHeight="1" spans="1:5">
      <c r="A12" s="105">
        <v>20805</v>
      </c>
      <c r="B12" s="106" t="s">
        <v>52</v>
      </c>
      <c r="C12" s="115">
        <v>82.03</v>
      </c>
      <c r="D12" s="101">
        <f>SUM(D13:D15)</f>
        <v>82.03</v>
      </c>
      <c r="E12" s="101">
        <f ca="1">SUM(E11:E13)</f>
        <v>0</v>
      </c>
    </row>
    <row r="13" s="64" customFormat="1" ht="30" customHeight="1" spans="1:5">
      <c r="A13" s="105">
        <v>2080501</v>
      </c>
      <c r="B13" s="106" t="s">
        <v>53</v>
      </c>
      <c r="C13" s="115">
        <v>0.13</v>
      </c>
      <c r="D13" s="101">
        <v>0.13</v>
      </c>
      <c r="E13" s="101"/>
    </row>
    <row r="14" s="64" customFormat="1" ht="30" customHeight="1" spans="1:5">
      <c r="A14" s="105">
        <v>2080505</v>
      </c>
      <c r="B14" s="106" t="s">
        <v>54</v>
      </c>
      <c r="C14" s="115">
        <v>71.7</v>
      </c>
      <c r="D14" s="101">
        <v>71.7</v>
      </c>
      <c r="E14" s="101"/>
    </row>
    <row r="15" s="64" customFormat="1" ht="30" customHeight="1" spans="1:5">
      <c r="A15" s="105">
        <v>2080506</v>
      </c>
      <c r="B15" s="106" t="s">
        <v>55</v>
      </c>
      <c r="C15" s="115">
        <v>10.2</v>
      </c>
      <c r="D15" s="101">
        <v>10.2</v>
      </c>
      <c r="E15" s="101"/>
    </row>
    <row r="16" s="64" customFormat="1" ht="30" customHeight="1" spans="1:5">
      <c r="A16" s="105">
        <v>20811</v>
      </c>
      <c r="B16" s="58" t="s">
        <v>56</v>
      </c>
      <c r="C16" s="115">
        <v>5.64</v>
      </c>
      <c r="D16" s="101">
        <v>5.64</v>
      </c>
      <c r="E16" s="101"/>
    </row>
    <row r="17" s="64" customFormat="1" ht="30" customHeight="1" spans="1:5">
      <c r="A17" s="105">
        <v>2081107</v>
      </c>
      <c r="B17" s="58" t="s">
        <v>57</v>
      </c>
      <c r="C17" s="115">
        <v>5.64</v>
      </c>
      <c r="D17" s="101">
        <v>5.64</v>
      </c>
      <c r="E17" s="101"/>
    </row>
    <row r="18" s="64" customFormat="1" ht="30" customHeight="1" spans="1:5">
      <c r="A18" s="105">
        <v>210</v>
      </c>
      <c r="B18" s="58" t="s">
        <v>58</v>
      </c>
      <c r="C18" s="115">
        <v>38.23</v>
      </c>
      <c r="D18" s="101">
        <f>D19+D21</f>
        <v>33.14</v>
      </c>
      <c r="E18" s="101">
        <f>E19+E21</f>
        <v>5.09</v>
      </c>
    </row>
    <row r="19" s="64" customFormat="1" ht="30" customHeight="1" spans="1:5">
      <c r="A19" s="105">
        <v>21007</v>
      </c>
      <c r="B19" s="58" t="s">
        <v>59</v>
      </c>
      <c r="C19" s="115">
        <v>5.09</v>
      </c>
      <c r="D19" s="101">
        <f>D20</f>
        <v>0</v>
      </c>
      <c r="E19" s="101">
        <f>E20</f>
        <v>5.09</v>
      </c>
    </row>
    <row r="20" s="64" customFormat="1" ht="30" customHeight="1" spans="1:5">
      <c r="A20" s="105">
        <v>2100799</v>
      </c>
      <c r="B20" s="58" t="s">
        <v>60</v>
      </c>
      <c r="C20" s="115">
        <v>5.09</v>
      </c>
      <c r="D20" s="101"/>
      <c r="E20" s="101">
        <v>5.09</v>
      </c>
    </row>
    <row r="21" s="64" customFormat="1" ht="30" customHeight="1" spans="1:5">
      <c r="A21" s="105">
        <v>21011</v>
      </c>
      <c r="B21" s="107" t="s">
        <v>61</v>
      </c>
      <c r="C21" s="115">
        <v>33.14</v>
      </c>
      <c r="D21" s="101">
        <f>D22+D23+D24</f>
        <v>33.14</v>
      </c>
      <c r="E21" s="101">
        <f>E22+E23+E24</f>
        <v>0</v>
      </c>
    </row>
    <row r="22" s="64" customFormat="1" ht="30" customHeight="1" spans="1:5">
      <c r="A22" s="105">
        <v>2101101</v>
      </c>
      <c r="B22" s="107" t="s">
        <v>62</v>
      </c>
      <c r="C22" s="115">
        <v>8.68</v>
      </c>
      <c r="D22" s="101">
        <v>8.68</v>
      </c>
      <c r="E22" s="101"/>
    </row>
    <row r="23" s="64" customFormat="1" ht="30" customHeight="1" spans="1:5">
      <c r="A23" s="105">
        <v>2101102</v>
      </c>
      <c r="B23" s="107" t="s">
        <v>63</v>
      </c>
      <c r="C23" s="115">
        <v>20.45</v>
      </c>
      <c r="D23" s="101">
        <v>20.45</v>
      </c>
      <c r="E23" s="101"/>
    </row>
    <row r="24" s="64" customFormat="1" ht="30" customHeight="1" spans="1:5">
      <c r="A24" s="105">
        <v>2101103</v>
      </c>
      <c r="B24" s="107" t="s">
        <v>64</v>
      </c>
      <c r="C24" s="115">
        <v>4.01</v>
      </c>
      <c r="D24" s="101">
        <v>4.01</v>
      </c>
      <c r="E24" s="101"/>
    </row>
    <row r="25" s="64" customFormat="1" ht="30" customHeight="1" spans="1:5">
      <c r="A25" s="105">
        <v>212</v>
      </c>
      <c r="B25" s="58" t="s">
        <v>65</v>
      </c>
      <c r="C25" s="101">
        <f>C28+C26</f>
        <v>479.94</v>
      </c>
      <c r="D25" s="101">
        <f>D28</f>
        <v>0</v>
      </c>
      <c r="E25" s="101">
        <f>E28+E26</f>
        <v>479.94</v>
      </c>
    </row>
    <row r="26" s="64" customFormat="1" ht="30" customHeight="1" spans="1:5">
      <c r="A26" s="105">
        <v>21201</v>
      </c>
      <c r="B26" s="58" t="s">
        <v>66</v>
      </c>
      <c r="C26" s="101">
        <f>C27</f>
        <v>40</v>
      </c>
      <c r="D26" s="101"/>
      <c r="E26" s="101">
        <f>E27</f>
        <v>40</v>
      </c>
    </row>
    <row r="27" s="64" customFormat="1" ht="30" customHeight="1" spans="1:5">
      <c r="A27" s="105">
        <v>2120199</v>
      </c>
      <c r="B27" s="58" t="s">
        <v>67</v>
      </c>
      <c r="C27" s="101">
        <v>40</v>
      </c>
      <c r="D27" s="101"/>
      <c r="E27" s="101">
        <v>40</v>
      </c>
    </row>
    <row r="28" s="64" customFormat="1" ht="30" customHeight="1" spans="1:5">
      <c r="A28" s="105">
        <v>21203</v>
      </c>
      <c r="B28" s="58" t="s">
        <v>68</v>
      </c>
      <c r="C28" s="101">
        <v>439.94</v>
      </c>
      <c r="D28" s="101">
        <f>D29</f>
        <v>0</v>
      </c>
      <c r="E28" s="101">
        <v>439.94</v>
      </c>
    </row>
    <row r="29" s="64" customFormat="1" ht="30" customHeight="1" spans="1:5">
      <c r="A29" s="105">
        <v>2120399</v>
      </c>
      <c r="B29" s="58" t="s">
        <v>69</v>
      </c>
      <c r="C29" s="101">
        <v>439.94</v>
      </c>
      <c r="D29" s="101"/>
      <c r="E29" s="101">
        <v>439.94</v>
      </c>
    </row>
    <row r="30" s="64" customFormat="1" ht="30" customHeight="1" spans="1:5">
      <c r="A30" s="105">
        <v>213</v>
      </c>
      <c r="B30" s="58" t="s">
        <v>70</v>
      </c>
      <c r="C30" s="115">
        <v>134.58</v>
      </c>
      <c r="D30" s="101">
        <f>D31</f>
        <v>0</v>
      </c>
      <c r="E30" s="101">
        <f>E31</f>
        <v>134.58</v>
      </c>
    </row>
    <row r="31" s="64" customFormat="1" ht="30" customHeight="1" spans="1:5">
      <c r="A31" s="105">
        <v>21307</v>
      </c>
      <c r="B31" s="58" t="s">
        <v>71</v>
      </c>
      <c r="C31" s="115">
        <v>134.58</v>
      </c>
      <c r="D31" s="101">
        <f>D32</f>
        <v>0</v>
      </c>
      <c r="E31" s="101">
        <f>E32</f>
        <v>134.58</v>
      </c>
    </row>
    <row r="32" s="64" customFormat="1" ht="30" customHeight="1" spans="1:5">
      <c r="A32" s="108">
        <v>2130705</v>
      </c>
      <c r="B32" s="8" t="s">
        <v>72</v>
      </c>
      <c r="C32" s="122">
        <v>134.58</v>
      </c>
      <c r="D32" s="101"/>
      <c r="E32" s="101">
        <v>134.58</v>
      </c>
    </row>
    <row r="33" customFormat="1" ht="30" customHeight="1" spans="1:5">
      <c r="A33" s="105">
        <v>221</v>
      </c>
      <c r="B33" s="106" t="s">
        <v>73</v>
      </c>
      <c r="C33" s="123">
        <v>55.04</v>
      </c>
      <c r="D33" s="101">
        <f>D34</f>
        <v>55.04</v>
      </c>
      <c r="E33" s="101"/>
    </row>
    <row r="34" customFormat="1" ht="30" customHeight="1" spans="1:5">
      <c r="A34" s="105">
        <v>22102</v>
      </c>
      <c r="B34" s="106" t="s">
        <v>74</v>
      </c>
      <c r="C34" s="115">
        <v>55.04</v>
      </c>
      <c r="D34" s="101">
        <f>D35</f>
        <v>55.04</v>
      </c>
      <c r="E34" s="101"/>
    </row>
    <row r="35" customFormat="1" ht="30" customHeight="1" spans="1:5">
      <c r="A35" s="105">
        <v>2210201</v>
      </c>
      <c r="B35" s="106" t="s">
        <v>75</v>
      </c>
      <c r="C35" s="115">
        <v>55.04</v>
      </c>
      <c r="D35" s="101">
        <v>55.04</v>
      </c>
      <c r="E35" s="101"/>
    </row>
    <row r="36" ht="30" customHeight="1" spans="1:5">
      <c r="A36" s="124" t="s">
        <v>76</v>
      </c>
      <c r="B36" s="124"/>
      <c r="C36" s="115">
        <v>1610.92</v>
      </c>
      <c r="D36" s="115">
        <v>791.91</v>
      </c>
      <c r="E36" s="115">
        <v>819.01</v>
      </c>
    </row>
  </sheetData>
  <mergeCells count="6">
    <mergeCell ref="A3:E3"/>
    <mergeCell ref="A5:B5"/>
    <mergeCell ref="A36:B36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22" workbookViewId="0">
      <selection activeCell="B29" sqref="B29"/>
    </sheetView>
  </sheetViews>
  <sheetFormatPr defaultColWidth="6.875" defaultRowHeight="11.25" outlineLevelCol="5"/>
  <cols>
    <col min="1" max="1" width="28.125" style="65" customWidth="1"/>
    <col min="2" max="2" width="14.875" style="65" customWidth="1"/>
    <col min="3" max="3" width="30.375" style="65" customWidth="1"/>
    <col min="4" max="4" width="15.375" style="65" customWidth="1"/>
    <col min="5" max="6" width="17.125" style="65" customWidth="1"/>
    <col min="7" max="16384" width="6.875" style="65"/>
  </cols>
  <sheetData>
    <row r="1" ht="16.5" customHeight="1" spans="1:6">
      <c r="A1" s="68" t="s">
        <v>81</v>
      </c>
      <c r="B1" s="111"/>
      <c r="C1" s="111"/>
      <c r="D1" s="111"/>
      <c r="E1" s="111"/>
      <c r="F1" s="112"/>
    </row>
    <row r="2" ht="18.75" customHeight="1" spans="1:6">
      <c r="A2" s="113"/>
      <c r="B2" s="111"/>
      <c r="C2" s="111"/>
      <c r="D2" s="111"/>
      <c r="E2" s="111"/>
      <c r="F2" s="112"/>
    </row>
    <row r="3" ht="21" customHeight="1" spans="1:6">
      <c r="A3" s="82" t="s">
        <v>82</v>
      </c>
      <c r="B3" s="83"/>
      <c r="C3" s="83"/>
      <c r="D3" s="83"/>
      <c r="E3" s="83"/>
      <c r="F3" s="83"/>
    </row>
    <row r="4" ht="14.25" customHeight="1" spans="1:6">
      <c r="A4" s="114"/>
      <c r="B4" s="114"/>
      <c r="C4" s="114"/>
      <c r="D4" s="114"/>
      <c r="E4" s="114"/>
      <c r="F4" s="85" t="s">
        <v>2</v>
      </c>
    </row>
    <row r="5" ht="24" customHeight="1" spans="1:6">
      <c r="A5" s="137" t="s">
        <v>3</v>
      </c>
      <c r="B5" s="69"/>
      <c r="C5" s="137" t="s">
        <v>4</v>
      </c>
      <c r="D5" s="69"/>
      <c r="E5" s="69"/>
      <c r="F5" s="69"/>
    </row>
    <row r="6" ht="24" customHeight="1" spans="1:6">
      <c r="A6" s="137" t="s">
        <v>5</v>
      </c>
      <c r="B6" s="137" t="s">
        <v>6</v>
      </c>
      <c r="C6" s="69" t="s">
        <v>40</v>
      </c>
      <c r="D6" s="69" t="s">
        <v>6</v>
      </c>
      <c r="E6" s="69"/>
      <c r="F6" s="69"/>
    </row>
    <row r="7" ht="24" customHeight="1" spans="1:6">
      <c r="A7" s="69"/>
      <c r="B7" s="69"/>
      <c r="C7" s="69"/>
      <c r="D7" s="69" t="s">
        <v>83</v>
      </c>
      <c r="E7" s="69" t="s">
        <v>41</v>
      </c>
      <c r="F7" s="69" t="s">
        <v>84</v>
      </c>
    </row>
    <row r="8" ht="28.5" customHeight="1" spans="1:6">
      <c r="A8" s="73" t="s">
        <v>11</v>
      </c>
      <c r="B8" s="115">
        <v>1610.92</v>
      </c>
      <c r="C8" s="71" t="s">
        <v>12</v>
      </c>
      <c r="D8" s="101">
        <v>815.46</v>
      </c>
      <c r="E8" s="101">
        <v>815.46</v>
      </c>
      <c r="F8" s="78"/>
    </row>
    <row r="9" ht="28.5" customHeight="1" spans="1:6">
      <c r="A9" s="73" t="s">
        <v>13</v>
      </c>
      <c r="B9" s="78"/>
      <c r="C9" s="71" t="s">
        <v>14</v>
      </c>
      <c r="D9" s="71"/>
      <c r="E9" s="71"/>
      <c r="F9" s="78"/>
    </row>
    <row r="10" ht="28.5" customHeight="1" spans="1:6">
      <c r="A10" s="73"/>
      <c r="B10" s="73"/>
      <c r="C10" s="71" t="s">
        <v>16</v>
      </c>
      <c r="D10" s="71"/>
      <c r="E10" s="71"/>
      <c r="F10" s="78"/>
    </row>
    <row r="11" ht="28.5" customHeight="1" spans="1:6">
      <c r="A11" s="73"/>
      <c r="B11" s="73"/>
      <c r="C11" s="73" t="s">
        <v>18</v>
      </c>
      <c r="D11" s="73"/>
      <c r="E11" s="73"/>
      <c r="F11" s="78"/>
    </row>
    <row r="12" ht="28.5" customHeight="1" spans="1:6">
      <c r="A12" s="73"/>
      <c r="B12" s="73"/>
      <c r="C12" s="71" t="s">
        <v>19</v>
      </c>
      <c r="D12" s="101"/>
      <c r="E12" s="101"/>
      <c r="F12" s="78"/>
    </row>
    <row r="13" ht="28.5" customHeight="1" spans="1:6">
      <c r="A13" s="73"/>
      <c r="B13" s="73"/>
      <c r="C13" s="71" t="s">
        <v>20</v>
      </c>
      <c r="D13" s="71"/>
      <c r="E13" s="71"/>
      <c r="F13" s="78"/>
    </row>
    <row r="14" ht="28.5" customHeight="1" spans="1:6">
      <c r="A14" s="73"/>
      <c r="B14" s="73"/>
      <c r="C14" s="73" t="s">
        <v>21</v>
      </c>
      <c r="D14" s="73"/>
      <c r="E14" s="73"/>
      <c r="F14" s="73"/>
    </row>
    <row r="15" ht="28.5" customHeight="1" spans="1:6">
      <c r="A15" s="73"/>
      <c r="B15" s="73"/>
      <c r="C15" s="73" t="s">
        <v>22</v>
      </c>
      <c r="D15" s="101">
        <v>87.67</v>
      </c>
      <c r="E15" s="101">
        <v>87.67</v>
      </c>
      <c r="F15" s="73"/>
    </row>
    <row r="16" ht="28.5" customHeight="1" spans="1:6">
      <c r="A16" s="73"/>
      <c r="B16" s="73"/>
      <c r="C16" s="71" t="s">
        <v>23</v>
      </c>
      <c r="D16" s="101">
        <v>38.23</v>
      </c>
      <c r="E16" s="101">
        <v>38.23</v>
      </c>
      <c r="F16" s="73"/>
    </row>
    <row r="17" ht="28.5" customHeight="1" spans="1:6">
      <c r="A17" s="73"/>
      <c r="B17" s="73"/>
      <c r="C17" s="71" t="s">
        <v>24</v>
      </c>
      <c r="D17" s="116"/>
      <c r="E17" s="116"/>
      <c r="F17" s="73"/>
    </row>
    <row r="18" ht="28.5" customHeight="1" spans="1:6">
      <c r="A18" s="73"/>
      <c r="B18" s="73"/>
      <c r="C18" s="73" t="s">
        <v>25</v>
      </c>
      <c r="D18" s="101">
        <v>479.94</v>
      </c>
      <c r="E18" s="101">
        <v>479.94</v>
      </c>
      <c r="F18" s="73"/>
    </row>
    <row r="19" ht="28.5" customHeight="1" spans="1:6">
      <c r="A19" s="73"/>
      <c r="B19" s="73"/>
      <c r="C19" s="73" t="s">
        <v>26</v>
      </c>
      <c r="D19" s="101">
        <v>134.58</v>
      </c>
      <c r="E19" s="101">
        <v>134.58</v>
      </c>
      <c r="F19" s="73"/>
    </row>
    <row r="20" ht="28.5" customHeight="1" spans="1:6">
      <c r="A20" s="73"/>
      <c r="B20" s="73"/>
      <c r="C20" s="73" t="s">
        <v>27</v>
      </c>
      <c r="D20" s="73"/>
      <c r="E20" s="73"/>
      <c r="F20" s="73"/>
    </row>
    <row r="21" ht="28.5" customHeight="1" spans="1:6">
      <c r="A21" s="73"/>
      <c r="B21" s="73"/>
      <c r="C21" s="73" t="s">
        <v>85</v>
      </c>
      <c r="D21" s="73"/>
      <c r="E21" s="73"/>
      <c r="F21" s="73"/>
    </row>
    <row r="22" ht="28.5" customHeight="1" spans="1:6">
      <c r="A22" s="73"/>
      <c r="B22" s="73"/>
      <c r="C22" s="73" t="s">
        <v>29</v>
      </c>
      <c r="D22" s="73"/>
      <c r="E22" s="73"/>
      <c r="F22" s="73"/>
    </row>
    <row r="23" ht="28.5" customHeight="1" spans="1:6">
      <c r="A23" s="73"/>
      <c r="B23" s="73"/>
      <c r="C23" s="73" t="s">
        <v>30</v>
      </c>
      <c r="D23" s="73"/>
      <c r="E23" s="73"/>
      <c r="F23" s="73"/>
    </row>
    <row r="24" ht="28.5" customHeight="1" spans="1:6">
      <c r="A24" s="73"/>
      <c r="B24" s="73"/>
      <c r="C24" s="73" t="s">
        <v>31</v>
      </c>
      <c r="D24" s="73"/>
      <c r="E24" s="73"/>
      <c r="F24" s="73"/>
    </row>
    <row r="25" ht="28.5" customHeight="1" spans="1:6">
      <c r="A25" s="73"/>
      <c r="B25" s="73"/>
      <c r="C25" s="73" t="s">
        <v>32</v>
      </c>
      <c r="D25" s="101">
        <v>55.04</v>
      </c>
      <c r="E25" s="101">
        <v>55.04</v>
      </c>
      <c r="F25" s="73"/>
    </row>
    <row r="26" ht="28.5" customHeight="1" spans="1:6">
      <c r="A26" s="73"/>
      <c r="B26" s="73"/>
      <c r="C26" s="73" t="s">
        <v>33</v>
      </c>
      <c r="D26" s="73"/>
      <c r="E26" s="73"/>
      <c r="F26" s="73"/>
    </row>
    <row r="27" ht="28.5" customHeight="1" spans="1:6">
      <c r="A27" s="73"/>
      <c r="B27" s="73"/>
      <c r="C27" s="73" t="s">
        <v>34</v>
      </c>
      <c r="D27" s="73"/>
      <c r="E27" s="73"/>
      <c r="F27" s="73"/>
    </row>
    <row r="28" ht="28.5" customHeight="1" spans="1:6">
      <c r="A28" s="73"/>
      <c r="B28" s="73"/>
      <c r="C28" s="73" t="s">
        <v>35</v>
      </c>
      <c r="D28" s="100"/>
      <c r="E28" s="100"/>
      <c r="F28" s="73"/>
    </row>
    <row r="29" ht="28.5" customHeight="1" spans="1:6">
      <c r="A29" s="69" t="s">
        <v>36</v>
      </c>
      <c r="B29" s="101">
        <v>1610.92</v>
      </c>
      <c r="C29" s="69" t="s">
        <v>37</v>
      </c>
      <c r="D29" s="101">
        <v>1610.92</v>
      </c>
      <c r="E29" s="101">
        <v>1610.92</v>
      </c>
      <c r="F29" s="7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showGridLines="0" showZeros="0" topLeftCell="A29" workbookViewId="0">
      <selection activeCell="I43" sqref="I43"/>
    </sheetView>
  </sheetViews>
  <sheetFormatPr defaultColWidth="6.875" defaultRowHeight="11.25"/>
  <cols>
    <col min="1" max="1" width="18.125" style="65" customWidth="1"/>
    <col min="2" max="2" width="13.25" style="65" customWidth="1"/>
    <col min="3" max="8" width="10" style="65" customWidth="1"/>
    <col min="9" max="11" width="10.875" style="65" customWidth="1"/>
    <col min="12" max="16384" width="6.875" style="65"/>
  </cols>
  <sheetData>
    <row r="1" ht="16.5" customHeight="1" spans="1:11">
      <c r="A1" s="47" t="s">
        <v>86</v>
      </c>
      <c r="B1" s="48"/>
      <c r="C1" s="48"/>
      <c r="D1" s="48"/>
      <c r="E1" s="48"/>
      <c r="F1" s="48"/>
      <c r="G1" s="48"/>
      <c r="H1" s="48"/>
      <c r="I1" s="76"/>
      <c r="J1" s="76"/>
      <c r="K1" s="76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76"/>
      <c r="J2" s="76"/>
      <c r="K2" s="76"/>
    </row>
    <row r="3" ht="29.25" customHeight="1" spans="1:11">
      <c r="A3" s="66" t="s">
        <v>87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104"/>
      <c r="B4" s="104"/>
      <c r="C4" s="104"/>
      <c r="D4" s="104"/>
      <c r="E4" s="104"/>
      <c r="F4" s="104"/>
      <c r="G4" s="104"/>
      <c r="H4" s="104"/>
      <c r="I4" s="104"/>
      <c r="J4" s="77" t="s">
        <v>2</v>
      </c>
      <c r="K4" s="77"/>
    </row>
    <row r="5" ht="26.25" customHeight="1" spans="1:11">
      <c r="A5" s="69" t="s">
        <v>40</v>
      </c>
      <c r="B5" s="69"/>
      <c r="C5" s="69" t="s">
        <v>88</v>
      </c>
      <c r="D5" s="69"/>
      <c r="E5" s="69"/>
      <c r="F5" s="69" t="s">
        <v>89</v>
      </c>
      <c r="G5" s="69"/>
      <c r="H5" s="69"/>
      <c r="I5" s="69" t="s">
        <v>90</v>
      </c>
      <c r="J5" s="69"/>
      <c r="K5" s="69"/>
    </row>
    <row r="6" s="64" customFormat="1" ht="30.75" customHeight="1" spans="1:11">
      <c r="A6" s="69" t="s">
        <v>45</v>
      </c>
      <c r="B6" s="69" t="s">
        <v>46</v>
      </c>
      <c r="C6" s="69" t="s">
        <v>91</v>
      </c>
      <c r="D6" s="69" t="s">
        <v>79</v>
      </c>
      <c r="E6" s="69" t="s">
        <v>80</v>
      </c>
      <c r="F6" s="69" t="s">
        <v>91</v>
      </c>
      <c r="G6" s="69" t="s">
        <v>79</v>
      </c>
      <c r="H6" s="69" t="s">
        <v>80</v>
      </c>
      <c r="I6" s="69" t="s">
        <v>91</v>
      </c>
      <c r="J6" s="69" t="s">
        <v>79</v>
      </c>
      <c r="K6" s="69" t="s">
        <v>80</v>
      </c>
    </row>
    <row r="7" s="64" customFormat="1" ht="30.75" customHeight="1" spans="1:11">
      <c r="A7" s="105">
        <v>201</v>
      </c>
      <c r="B7" s="58" t="s">
        <v>47</v>
      </c>
      <c r="C7" s="101">
        <f t="shared" ref="C7:C10" si="0">D7+E7</f>
        <v>682.99</v>
      </c>
      <c r="D7" s="101">
        <f>D8</f>
        <v>639.12</v>
      </c>
      <c r="E7" s="101">
        <f>E8</f>
        <v>43.87</v>
      </c>
      <c r="F7" s="101">
        <f t="shared" ref="F7:F10" si="1">G7+H7</f>
        <v>815.46</v>
      </c>
      <c r="G7" s="101">
        <f>G8</f>
        <v>616.06</v>
      </c>
      <c r="H7" s="101">
        <f>H8</f>
        <v>199.4</v>
      </c>
      <c r="I7" s="101">
        <f t="shared" ref="I7:K9" si="2">F7/C7*100-100</f>
        <v>19.3955987642572</v>
      </c>
      <c r="J7" s="101">
        <f t="shared" si="2"/>
        <v>-3.60808611841283</v>
      </c>
      <c r="K7" s="101">
        <f t="shared" si="2"/>
        <v>354.524732163209</v>
      </c>
    </row>
    <row r="8" s="64" customFormat="1" ht="30.75" customHeight="1" spans="1:11">
      <c r="A8" s="105">
        <v>20103</v>
      </c>
      <c r="B8" s="58" t="s">
        <v>48</v>
      </c>
      <c r="C8" s="101">
        <f t="shared" si="0"/>
        <v>682.99</v>
      </c>
      <c r="D8" s="101">
        <f>D9+D10</f>
        <v>639.12</v>
      </c>
      <c r="E8" s="101">
        <f>E9+E10</f>
        <v>43.87</v>
      </c>
      <c r="F8" s="101">
        <f t="shared" si="1"/>
        <v>815.46</v>
      </c>
      <c r="G8" s="101">
        <f>G9+G10</f>
        <v>616.06</v>
      </c>
      <c r="H8" s="101">
        <f>H9+H10</f>
        <v>199.4</v>
      </c>
      <c r="I8" s="101">
        <f t="shared" si="2"/>
        <v>19.3955987642572</v>
      </c>
      <c r="J8" s="101">
        <f t="shared" si="2"/>
        <v>-3.60808611841283</v>
      </c>
      <c r="K8" s="101">
        <f t="shared" si="2"/>
        <v>354.524732163209</v>
      </c>
    </row>
    <row r="9" s="64" customFormat="1" ht="30.75" customHeight="1" spans="1:11">
      <c r="A9" s="105">
        <v>2010301</v>
      </c>
      <c r="B9" s="58" t="s">
        <v>49</v>
      </c>
      <c r="C9" s="101">
        <f t="shared" si="0"/>
        <v>346.45</v>
      </c>
      <c r="D9" s="101">
        <v>302.58</v>
      </c>
      <c r="E9" s="101">
        <v>43.87</v>
      </c>
      <c r="F9" s="101">
        <f t="shared" si="1"/>
        <v>418.56</v>
      </c>
      <c r="G9" s="101">
        <v>219.16</v>
      </c>
      <c r="H9" s="101">
        <v>199.4</v>
      </c>
      <c r="I9" s="101">
        <f t="shared" si="2"/>
        <v>20.8139702698802</v>
      </c>
      <c r="J9" s="101">
        <f t="shared" si="2"/>
        <v>-27.5695683786106</v>
      </c>
      <c r="K9" s="101">
        <f t="shared" si="2"/>
        <v>354.524732163209</v>
      </c>
    </row>
    <row r="10" s="64" customFormat="1" ht="30.75" customHeight="1" spans="1:11">
      <c r="A10" s="105">
        <v>2010350</v>
      </c>
      <c r="B10" s="58" t="s">
        <v>50</v>
      </c>
      <c r="C10" s="101">
        <f t="shared" si="0"/>
        <v>336.54</v>
      </c>
      <c r="D10" s="101">
        <v>336.54</v>
      </c>
      <c r="E10" s="101"/>
      <c r="F10" s="101">
        <f t="shared" si="1"/>
        <v>396.9</v>
      </c>
      <c r="G10" s="101">
        <v>396.9</v>
      </c>
      <c r="H10" s="101"/>
      <c r="I10" s="101">
        <f>F10/C10*100-100</f>
        <v>17.9354608664646</v>
      </c>
      <c r="J10" s="101">
        <f>G10/D10*100-100</f>
        <v>17.9354608664646</v>
      </c>
      <c r="K10" s="101"/>
    </row>
    <row r="11" s="64" customFormat="1" ht="30.75" customHeight="1" spans="1:11">
      <c r="A11" s="105">
        <v>208</v>
      </c>
      <c r="B11" s="58" t="s">
        <v>51</v>
      </c>
      <c r="C11" s="101">
        <v>112.86</v>
      </c>
      <c r="D11" s="101">
        <f>D12+D17</f>
        <v>112.86</v>
      </c>
      <c r="E11" s="101">
        <f ca="1">E12+E17</f>
        <v>0</v>
      </c>
      <c r="F11" s="101">
        <v>87.67</v>
      </c>
      <c r="G11" s="101">
        <f>G12+G17</f>
        <v>87.67</v>
      </c>
      <c r="H11" s="101">
        <f ca="1">H12+H17</f>
        <v>0</v>
      </c>
      <c r="I11" s="101">
        <v>6.34</v>
      </c>
      <c r="J11" s="101">
        <v>6.34</v>
      </c>
      <c r="K11" s="101"/>
    </row>
    <row r="12" s="64" customFormat="1" ht="30.75" customHeight="1" spans="1:11">
      <c r="A12" s="105">
        <v>20805</v>
      </c>
      <c r="B12" s="106" t="s">
        <v>52</v>
      </c>
      <c r="C12" s="101">
        <f ca="1" t="shared" ref="C12:C27" si="3">D12+E12</f>
        <v>88.84</v>
      </c>
      <c r="D12" s="101">
        <f>SUM(D13:D16)</f>
        <v>88.84</v>
      </c>
      <c r="E12" s="101">
        <f ca="1">SUM(E11:E13)</f>
        <v>0</v>
      </c>
      <c r="F12" s="101">
        <f ca="1">G12+H12</f>
        <v>82.03</v>
      </c>
      <c r="G12" s="101">
        <f>SUM(G13:G16)</f>
        <v>82.03</v>
      </c>
      <c r="H12" s="101">
        <f ca="1">SUM(H11:H13)</f>
        <v>0</v>
      </c>
      <c r="I12" s="101">
        <f ca="1" t="shared" ref="I12:J17" si="4">F12/C12*100-100</f>
        <v>-7.66546600630346</v>
      </c>
      <c r="J12" s="101">
        <f ca="1" t="shared" si="4"/>
        <v>-7.66546600630346</v>
      </c>
      <c r="K12" s="101"/>
    </row>
    <row r="13" s="64" customFormat="1" ht="30.75" customHeight="1" spans="1:11">
      <c r="A13" s="105">
        <v>2080501</v>
      </c>
      <c r="B13" s="106" t="s">
        <v>53</v>
      </c>
      <c r="C13" s="101">
        <f ca="1" t="shared" si="3"/>
        <v>13.18</v>
      </c>
      <c r="D13" s="101">
        <v>13.18</v>
      </c>
      <c r="E13" s="101"/>
      <c r="F13" s="101">
        <f>G13+H13</f>
        <v>0.13</v>
      </c>
      <c r="G13" s="101">
        <v>0.13</v>
      </c>
      <c r="H13" s="101"/>
      <c r="I13" s="101">
        <f ca="1" t="shared" si="4"/>
        <v>-99.0136570561457</v>
      </c>
      <c r="J13" s="101">
        <f ca="1" t="shared" si="4"/>
        <v>-99.0136570561457</v>
      </c>
      <c r="K13" s="101"/>
    </row>
    <row r="14" s="64" customFormat="1" ht="30.75" customHeight="1" spans="1:11">
      <c r="A14" s="105">
        <v>2080502</v>
      </c>
      <c r="B14" s="106" t="s">
        <v>92</v>
      </c>
      <c r="C14" s="101">
        <f ca="1" t="shared" si="3"/>
        <v>3.44</v>
      </c>
      <c r="D14" s="101">
        <v>3.44</v>
      </c>
      <c r="E14" s="101"/>
      <c r="F14" s="101">
        <f>G14+H14</f>
        <v>0</v>
      </c>
      <c r="G14" s="101"/>
      <c r="H14" s="101"/>
      <c r="I14" s="101">
        <f ca="1" t="shared" si="4"/>
        <v>-100</v>
      </c>
      <c r="J14" s="101">
        <f ca="1" t="shared" si="4"/>
        <v>-100</v>
      </c>
      <c r="K14" s="101"/>
    </row>
    <row r="15" s="64" customFormat="1" ht="30.75" customHeight="1" spans="1:11">
      <c r="A15" s="105">
        <v>2080505</v>
      </c>
      <c r="B15" s="106" t="s">
        <v>54</v>
      </c>
      <c r="C15" s="101">
        <f ca="1" t="shared" si="3"/>
        <v>69.14</v>
      </c>
      <c r="D15" s="101">
        <v>69.14</v>
      </c>
      <c r="E15" s="101"/>
      <c r="F15" s="101">
        <f>G15+H15</f>
        <v>71.7</v>
      </c>
      <c r="G15" s="101">
        <v>71.7</v>
      </c>
      <c r="H15" s="101"/>
      <c r="I15" s="101">
        <f ca="1" t="shared" si="4"/>
        <v>3.70263234017936</v>
      </c>
      <c r="J15" s="101">
        <f ca="1" t="shared" si="4"/>
        <v>3.70263234017936</v>
      </c>
      <c r="K15" s="101"/>
    </row>
    <row r="16" s="64" customFormat="1" ht="30.75" customHeight="1" spans="1:11">
      <c r="A16" s="105">
        <v>2080506</v>
      </c>
      <c r="B16" s="106" t="s">
        <v>55</v>
      </c>
      <c r="C16" s="101">
        <f ca="1" t="shared" si="3"/>
        <v>3.08</v>
      </c>
      <c r="D16" s="101">
        <v>3.08</v>
      </c>
      <c r="E16" s="101"/>
      <c r="F16" s="101">
        <f>G16+H16</f>
        <v>10.2</v>
      </c>
      <c r="G16" s="101">
        <v>10.2</v>
      </c>
      <c r="H16" s="101"/>
      <c r="I16" s="101">
        <f ca="1" t="shared" si="4"/>
        <v>231.168831168831</v>
      </c>
      <c r="J16" s="101">
        <f ca="1" t="shared" si="4"/>
        <v>231.168831168831</v>
      </c>
      <c r="K16" s="101"/>
    </row>
    <row r="17" s="64" customFormat="1" ht="30.75" customHeight="1" spans="1:11">
      <c r="A17" s="105">
        <v>20811</v>
      </c>
      <c r="B17" s="58" t="s">
        <v>56</v>
      </c>
      <c r="C17" s="101">
        <f ca="1" t="shared" si="3"/>
        <v>24.02</v>
      </c>
      <c r="D17" s="101">
        <v>24.02</v>
      </c>
      <c r="E17" s="101"/>
      <c r="F17" s="101">
        <v>5.64</v>
      </c>
      <c r="G17" s="101">
        <v>5.64</v>
      </c>
      <c r="H17" s="101"/>
      <c r="I17" s="101">
        <f ca="1" t="shared" si="4"/>
        <v>-76.5195670274771</v>
      </c>
      <c r="J17" s="101">
        <f ca="1" t="shared" si="4"/>
        <v>-76.5195670274771</v>
      </c>
      <c r="K17" s="101"/>
    </row>
    <row r="18" s="64" customFormat="1" ht="30.75" customHeight="1" spans="1:11">
      <c r="A18" s="105">
        <v>2081107</v>
      </c>
      <c r="B18" s="58" t="s">
        <v>57</v>
      </c>
      <c r="C18" s="101">
        <f ca="1" t="shared" si="3"/>
        <v>0</v>
      </c>
      <c r="D18" s="101"/>
      <c r="E18" s="101"/>
      <c r="F18" s="101">
        <f t="shared" ref="F18:F27" si="5">G18+H18</f>
        <v>5.64</v>
      </c>
      <c r="G18" s="101">
        <v>5.64</v>
      </c>
      <c r="H18" s="101"/>
      <c r="I18" s="101"/>
      <c r="J18" s="101"/>
      <c r="K18" s="101"/>
    </row>
    <row r="19" s="64" customFormat="1" ht="30.75" customHeight="1" spans="1:11">
      <c r="A19" s="105">
        <v>2081199</v>
      </c>
      <c r="B19" s="58" t="s">
        <v>93</v>
      </c>
      <c r="C19" s="101">
        <f ca="1" t="shared" si="3"/>
        <v>24.02</v>
      </c>
      <c r="D19" s="101">
        <v>24.02</v>
      </c>
      <c r="E19" s="101"/>
      <c r="F19" s="101">
        <f t="shared" si="5"/>
        <v>0</v>
      </c>
      <c r="G19" s="101"/>
      <c r="H19" s="101"/>
      <c r="I19" s="101">
        <f ca="1">F19/C19*100-100</f>
        <v>-100</v>
      </c>
      <c r="J19" s="101">
        <f>G19/D19*100-100</f>
        <v>-100</v>
      </c>
      <c r="K19" s="101"/>
    </row>
    <row r="20" s="64" customFormat="1" ht="30.75" customHeight="1" spans="1:11">
      <c r="A20" s="105">
        <v>210</v>
      </c>
      <c r="B20" s="58" t="s">
        <v>58</v>
      </c>
      <c r="C20" s="101">
        <f ca="1" t="shared" si="3"/>
        <v>74.4</v>
      </c>
      <c r="D20" s="101">
        <f>D21+D23</f>
        <v>69.31</v>
      </c>
      <c r="E20" s="101">
        <f>E21+E23</f>
        <v>5.09</v>
      </c>
      <c r="F20" s="101">
        <f t="shared" si="5"/>
        <v>38.23</v>
      </c>
      <c r="G20" s="101">
        <f>G21+G23</f>
        <v>33.14</v>
      </c>
      <c r="H20" s="101">
        <f>H21+H23</f>
        <v>5.09</v>
      </c>
      <c r="I20" s="101">
        <f ca="1" t="shared" ref="I20:J27" si="6">F20/C20*100-100</f>
        <v>-48.6155913978495</v>
      </c>
      <c r="J20" s="101">
        <f t="shared" si="6"/>
        <v>-52.1858317703073</v>
      </c>
      <c r="K20" s="101">
        <f>H20/E20*100-100</f>
        <v>0</v>
      </c>
    </row>
    <row r="21" s="64" customFormat="1" ht="30.75" customHeight="1" spans="1:11">
      <c r="A21" s="105">
        <v>21007</v>
      </c>
      <c r="B21" s="58" t="s">
        <v>59</v>
      </c>
      <c r="C21" s="101">
        <f ca="1" t="shared" si="3"/>
        <v>42.86</v>
      </c>
      <c r="D21" s="101">
        <f>D22</f>
        <v>37.77</v>
      </c>
      <c r="E21" s="101">
        <f>E22</f>
        <v>5.09</v>
      </c>
      <c r="F21" s="101">
        <f t="shared" si="5"/>
        <v>5.09</v>
      </c>
      <c r="G21" s="101">
        <f>G22</f>
        <v>0</v>
      </c>
      <c r="H21" s="101">
        <f>H22</f>
        <v>5.09</v>
      </c>
      <c r="I21" s="101">
        <f ca="1" t="shared" si="6"/>
        <v>-88.1241250583294</v>
      </c>
      <c r="J21" s="101">
        <f t="shared" si="6"/>
        <v>-100</v>
      </c>
      <c r="K21" s="101">
        <f>H21/E21*100-100</f>
        <v>0</v>
      </c>
    </row>
    <row r="22" s="64" customFormat="1" ht="30.75" customHeight="1" spans="1:11">
      <c r="A22" s="105">
        <v>2100799</v>
      </c>
      <c r="B22" s="58" t="s">
        <v>60</v>
      </c>
      <c r="C22" s="101">
        <f ca="1" t="shared" si="3"/>
        <v>42.86</v>
      </c>
      <c r="D22" s="101">
        <v>37.77</v>
      </c>
      <c r="E22" s="101">
        <v>5.09</v>
      </c>
      <c r="F22" s="101">
        <f t="shared" si="5"/>
        <v>5.09</v>
      </c>
      <c r="G22" s="101"/>
      <c r="H22" s="101">
        <v>5.09</v>
      </c>
      <c r="I22" s="101">
        <f ca="1" t="shared" si="6"/>
        <v>-88.1241250583294</v>
      </c>
      <c r="J22" s="101">
        <f t="shared" si="6"/>
        <v>-100</v>
      </c>
      <c r="K22" s="101">
        <f>H22/E22*100-100</f>
        <v>0</v>
      </c>
    </row>
    <row r="23" s="64" customFormat="1" ht="30.75" customHeight="1" spans="1:11">
      <c r="A23" s="105">
        <v>21011</v>
      </c>
      <c r="B23" s="107" t="s">
        <v>61</v>
      </c>
      <c r="C23" s="101">
        <f ca="1" t="shared" si="3"/>
        <v>31.54</v>
      </c>
      <c r="D23" s="101">
        <f>D24+D25+D26</f>
        <v>31.54</v>
      </c>
      <c r="E23" s="101">
        <f>E24+E25+E26</f>
        <v>0</v>
      </c>
      <c r="F23" s="101">
        <f t="shared" si="5"/>
        <v>33.14</v>
      </c>
      <c r="G23" s="101">
        <f>G24+G25+G26</f>
        <v>33.14</v>
      </c>
      <c r="H23" s="101">
        <f>H24+H25+H26</f>
        <v>0</v>
      </c>
      <c r="I23" s="101">
        <f ca="1" t="shared" si="6"/>
        <v>5.07292327203552</v>
      </c>
      <c r="J23" s="101">
        <f t="shared" si="6"/>
        <v>5.07292327203552</v>
      </c>
      <c r="K23" s="101"/>
    </row>
    <row r="24" s="64" customFormat="1" ht="30.75" customHeight="1" spans="1:11">
      <c r="A24" s="105">
        <v>2101101</v>
      </c>
      <c r="B24" s="107" t="s">
        <v>62</v>
      </c>
      <c r="C24" s="101">
        <f ca="1" t="shared" si="3"/>
        <v>7.49</v>
      </c>
      <c r="D24" s="101">
        <v>7.49</v>
      </c>
      <c r="E24" s="101"/>
      <c r="F24" s="101">
        <f t="shared" si="5"/>
        <v>8.68</v>
      </c>
      <c r="G24" s="101">
        <v>8.68</v>
      </c>
      <c r="H24" s="101"/>
      <c r="I24" s="101">
        <f ca="1" t="shared" si="6"/>
        <v>15.8878504672897</v>
      </c>
      <c r="J24" s="101">
        <f t="shared" si="6"/>
        <v>15.8878504672897</v>
      </c>
      <c r="K24" s="101"/>
    </row>
    <row r="25" s="64" customFormat="1" ht="30.75" customHeight="1" spans="1:11">
      <c r="A25" s="105">
        <v>2101102</v>
      </c>
      <c r="B25" s="107" t="s">
        <v>63</v>
      </c>
      <c r="C25" s="101">
        <f ca="1" t="shared" si="3"/>
        <v>20.59</v>
      </c>
      <c r="D25" s="101">
        <v>20.59</v>
      </c>
      <c r="E25" s="101"/>
      <c r="F25" s="101">
        <f t="shared" si="5"/>
        <v>20.45</v>
      </c>
      <c r="G25" s="101">
        <v>20.45</v>
      </c>
      <c r="H25" s="101"/>
      <c r="I25" s="101">
        <f ca="1" t="shared" si="6"/>
        <v>-0.679941719281203</v>
      </c>
      <c r="J25" s="101">
        <f t="shared" si="6"/>
        <v>-0.679941719281203</v>
      </c>
      <c r="K25" s="101"/>
    </row>
    <row r="26" s="64" customFormat="1" ht="30.75" customHeight="1" spans="1:11">
      <c r="A26" s="105">
        <v>2101103</v>
      </c>
      <c r="B26" s="107" t="s">
        <v>64</v>
      </c>
      <c r="C26" s="101">
        <f ca="1" t="shared" si="3"/>
        <v>3.46</v>
      </c>
      <c r="D26" s="101">
        <v>3.46</v>
      </c>
      <c r="E26" s="101"/>
      <c r="F26" s="101">
        <f t="shared" si="5"/>
        <v>4.01</v>
      </c>
      <c r="G26" s="101">
        <v>4.01</v>
      </c>
      <c r="H26" s="101"/>
      <c r="I26" s="101">
        <f ca="1" t="shared" si="6"/>
        <v>15.8959537572254</v>
      </c>
      <c r="J26" s="101">
        <f t="shared" si="6"/>
        <v>15.8959537572254</v>
      </c>
      <c r="K26" s="101"/>
    </row>
    <row r="27" s="64" customFormat="1" ht="30.75" customHeight="1" spans="1:11">
      <c r="A27" s="105">
        <v>212</v>
      </c>
      <c r="B27" s="58" t="s">
        <v>65</v>
      </c>
      <c r="C27" s="101">
        <f ca="1" t="shared" si="3"/>
        <v>654.14</v>
      </c>
      <c r="D27" s="101">
        <f>D30</f>
        <v>8.46</v>
      </c>
      <c r="E27" s="101">
        <f>E30</f>
        <v>645.68</v>
      </c>
      <c r="F27" s="101">
        <f t="shared" si="5"/>
        <v>479.94</v>
      </c>
      <c r="G27" s="101">
        <f>G30</f>
        <v>0</v>
      </c>
      <c r="H27" s="101">
        <f>H30+H28</f>
        <v>479.94</v>
      </c>
      <c r="I27" s="101">
        <f ca="1" t="shared" si="6"/>
        <v>-26.630384932889</v>
      </c>
      <c r="J27" s="101">
        <f t="shared" si="6"/>
        <v>-100</v>
      </c>
      <c r="K27" s="101">
        <f>H27/E27*100-100</f>
        <v>-25.6690620740924</v>
      </c>
    </row>
    <row r="28" s="64" customFormat="1" ht="30.75" customHeight="1" spans="1:11">
      <c r="A28" s="105">
        <v>21201</v>
      </c>
      <c r="B28" s="58" t="s">
        <v>66</v>
      </c>
      <c r="C28" s="101"/>
      <c r="D28" s="101"/>
      <c r="E28" s="101"/>
      <c r="F28" s="101">
        <v>40</v>
      </c>
      <c r="G28" s="101"/>
      <c r="H28" s="101">
        <f>H29</f>
        <v>40</v>
      </c>
      <c r="I28" s="101"/>
      <c r="J28" s="101"/>
      <c r="K28" s="101"/>
    </row>
    <row r="29" s="64" customFormat="1" ht="30.75" customHeight="1" spans="1:11">
      <c r="A29" s="105">
        <v>2120199</v>
      </c>
      <c r="B29" s="58" t="s">
        <v>67</v>
      </c>
      <c r="C29" s="101"/>
      <c r="D29" s="101"/>
      <c r="E29" s="101"/>
      <c r="F29" s="101">
        <v>40</v>
      </c>
      <c r="G29" s="101"/>
      <c r="H29" s="101">
        <v>40</v>
      </c>
      <c r="I29" s="101"/>
      <c r="J29" s="101"/>
      <c r="K29" s="101"/>
    </row>
    <row r="30" s="64" customFormat="1" ht="30.75" customHeight="1" spans="1:11">
      <c r="A30" s="105">
        <v>21203</v>
      </c>
      <c r="B30" s="58" t="s">
        <v>68</v>
      </c>
      <c r="C30" s="101">
        <f t="shared" ref="C30:C37" si="7">D30+E30</f>
        <v>654.14</v>
      </c>
      <c r="D30" s="101">
        <f>D31</f>
        <v>8.46</v>
      </c>
      <c r="E30" s="101">
        <f>E31</f>
        <v>645.68</v>
      </c>
      <c r="F30" s="101">
        <v>439.94</v>
      </c>
      <c r="G30" s="101">
        <f>G31</f>
        <v>0</v>
      </c>
      <c r="H30" s="101">
        <v>439.94</v>
      </c>
      <c r="I30" s="101">
        <f t="shared" ref="I30:J38" si="8">F30/C30*100-100</f>
        <v>-32.7452838841838</v>
      </c>
      <c r="J30" s="101">
        <f t="shared" si="8"/>
        <v>-100</v>
      </c>
      <c r="K30" s="101">
        <f>H30/E30*100-100</f>
        <v>-31.864081278652</v>
      </c>
    </row>
    <row r="31" s="64" customFormat="1" ht="30.75" customHeight="1" spans="1:11">
      <c r="A31" s="105">
        <v>2120399</v>
      </c>
      <c r="B31" s="58" t="s">
        <v>69</v>
      </c>
      <c r="C31" s="101">
        <f t="shared" si="7"/>
        <v>654.14</v>
      </c>
      <c r="D31" s="101">
        <v>8.46</v>
      </c>
      <c r="E31" s="101">
        <v>645.68</v>
      </c>
      <c r="F31" s="101">
        <v>439.94</v>
      </c>
      <c r="G31" s="101"/>
      <c r="H31" s="101">
        <v>439.94</v>
      </c>
      <c r="I31" s="101">
        <f t="shared" si="8"/>
        <v>-32.7452838841838</v>
      </c>
      <c r="J31" s="101">
        <f t="shared" si="8"/>
        <v>-100</v>
      </c>
      <c r="K31" s="101">
        <f>H31/E31*100-100</f>
        <v>-31.864081278652</v>
      </c>
    </row>
    <row r="32" s="64" customFormat="1" ht="30.75" customHeight="1" spans="1:11">
      <c r="A32" s="105">
        <v>213</v>
      </c>
      <c r="B32" s="58" t="s">
        <v>70</v>
      </c>
      <c r="C32" s="101">
        <f t="shared" si="7"/>
        <v>131.9</v>
      </c>
      <c r="D32" s="101">
        <f>D33</f>
        <v>43.6</v>
      </c>
      <c r="E32" s="101">
        <f>E33</f>
        <v>88.3</v>
      </c>
      <c r="F32" s="101">
        <f t="shared" ref="F32:F37" si="9">G32+H32</f>
        <v>134.58</v>
      </c>
      <c r="G32" s="101">
        <f>G33</f>
        <v>0</v>
      </c>
      <c r="H32" s="101">
        <f>H33</f>
        <v>134.58</v>
      </c>
      <c r="I32" s="101">
        <f t="shared" si="8"/>
        <v>2.03184230477635</v>
      </c>
      <c r="J32" s="101">
        <f t="shared" si="8"/>
        <v>-100</v>
      </c>
      <c r="K32" s="101">
        <f>H32/E32*100-100</f>
        <v>52.4122310305776</v>
      </c>
    </row>
    <row r="33" s="64" customFormat="1" ht="30.75" customHeight="1" spans="1:11">
      <c r="A33" s="105">
        <v>21307</v>
      </c>
      <c r="B33" s="58" t="s">
        <v>71</v>
      </c>
      <c r="C33" s="101">
        <f t="shared" si="7"/>
        <v>131.9</v>
      </c>
      <c r="D33" s="101">
        <f>D34</f>
        <v>43.6</v>
      </c>
      <c r="E33" s="101">
        <f>E34</f>
        <v>88.3</v>
      </c>
      <c r="F33" s="101">
        <f t="shared" si="9"/>
        <v>134.58</v>
      </c>
      <c r="G33" s="101">
        <f>G34</f>
        <v>0</v>
      </c>
      <c r="H33" s="101">
        <f>H34</f>
        <v>134.58</v>
      </c>
      <c r="I33" s="101">
        <f t="shared" si="8"/>
        <v>2.03184230477635</v>
      </c>
      <c r="J33" s="101">
        <f t="shared" si="8"/>
        <v>-100</v>
      </c>
      <c r="K33" s="101">
        <f>H33/E33*100-100</f>
        <v>52.4122310305776</v>
      </c>
    </row>
    <row r="34" s="64" customFormat="1" ht="30.75" customHeight="1" spans="1:11">
      <c r="A34" s="108">
        <v>2130705</v>
      </c>
      <c r="B34" s="8" t="s">
        <v>72</v>
      </c>
      <c r="C34" s="101">
        <f t="shared" si="7"/>
        <v>131.9</v>
      </c>
      <c r="D34" s="101">
        <v>43.6</v>
      </c>
      <c r="E34" s="101">
        <v>88.3</v>
      </c>
      <c r="F34" s="101">
        <f t="shared" si="9"/>
        <v>134.58</v>
      </c>
      <c r="G34" s="101"/>
      <c r="H34" s="101">
        <v>134.58</v>
      </c>
      <c r="I34" s="101">
        <f t="shared" si="8"/>
        <v>2.03184230477635</v>
      </c>
      <c r="J34" s="101">
        <f t="shared" si="8"/>
        <v>-100</v>
      </c>
      <c r="K34" s="101">
        <f>H34/E34*100-100</f>
        <v>52.4122310305776</v>
      </c>
    </row>
    <row r="35" s="64" customFormat="1" ht="30.75" customHeight="1" spans="1:11">
      <c r="A35" s="105">
        <v>221</v>
      </c>
      <c r="B35" s="106" t="s">
        <v>73</v>
      </c>
      <c r="C35" s="101">
        <f t="shared" si="7"/>
        <v>51.86</v>
      </c>
      <c r="D35" s="101">
        <f>D36</f>
        <v>51.86</v>
      </c>
      <c r="E35" s="101"/>
      <c r="F35" s="101">
        <f t="shared" si="9"/>
        <v>55.04</v>
      </c>
      <c r="G35" s="101">
        <f>G36</f>
        <v>55.04</v>
      </c>
      <c r="H35" s="101"/>
      <c r="I35" s="101">
        <f t="shared" si="8"/>
        <v>6.1318935595835</v>
      </c>
      <c r="J35" s="101">
        <f t="shared" si="8"/>
        <v>6.1318935595835</v>
      </c>
      <c r="K35" s="101"/>
    </row>
    <row r="36" s="64" customFormat="1" ht="30.75" customHeight="1" spans="1:11">
      <c r="A36" s="105">
        <v>22102</v>
      </c>
      <c r="B36" s="106" t="s">
        <v>74</v>
      </c>
      <c r="C36" s="101">
        <f t="shared" si="7"/>
        <v>51.86</v>
      </c>
      <c r="D36" s="101">
        <f>D37</f>
        <v>51.86</v>
      </c>
      <c r="E36" s="101"/>
      <c r="F36" s="101">
        <f t="shared" si="9"/>
        <v>55.04</v>
      </c>
      <c r="G36" s="101">
        <f>G37</f>
        <v>55.04</v>
      </c>
      <c r="H36" s="101"/>
      <c r="I36" s="101">
        <f t="shared" si="8"/>
        <v>6.1318935595835</v>
      </c>
      <c r="J36" s="101">
        <f t="shared" si="8"/>
        <v>6.1318935595835</v>
      </c>
      <c r="K36" s="101"/>
    </row>
    <row r="37" s="64" customFormat="1" ht="30.75" customHeight="1" spans="1:11">
      <c r="A37" s="105">
        <v>2210201</v>
      </c>
      <c r="B37" s="106" t="s">
        <v>75</v>
      </c>
      <c r="C37" s="101">
        <f t="shared" si="7"/>
        <v>51.86</v>
      </c>
      <c r="D37" s="101">
        <v>51.86</v>
      </c>
      <c r="E37" s="101"/>
      <c r="F37" s="101">
        <f t="shared" si="9"/>
        <v>55.04</v>
      </c>
      <c r="G37" s="101">
        <v>55.04</v>
      </c>
      <c r="H37" s="101"/>
      <c r="I37" s="101">
        <f t="shared" si="8"/>
        <v>6.1318935595835</v>
      </c>
      <c r="J37" s="101">
        <f t="shared" si="8"/>
        <v>6.1318935595835</v>
      </c>
      <c r="K37" s="101"/>
    </row>
    <row r="38" ht="30.75" customHeight="1" spans="1:11">
      <c r="A38" s="109" t="s">
        <v>94</v>
      </c>
      <c r="B38" s="110"/>
      <c r="C38" s="101">
        <v>1708.15</v>
      </c>
      <c r="D38" s="101">
        <v>925.21</v>
      </c>
      <c r="E38" s="101">
        <v>782.94</v>
      </c>
      <c r="F38" s="101">
        <v>1610.92</v>
      </c>
      <c r="G38" s="101">
        <v>791.91</v>
      </c>
      <c r="H38" s="101">
        <v>819.01</v>
      </c>
      <c r="I38" s="101">
        <f t="shared" si="8"/>
        <v>-5.69212305710856</v>
      </c>
      <c r="J38" s="101">
        <f t="shared" si="8"/>
        <v>-14.4075399098583</v>
      </c>
      <c r="K38" s="101">
        <f t="shared" ref="K38" si="10">H38/E38*100-100</f>
        <v>4.60699415025417</v>
      </c>
    </row>
  </sheetData>
  <mergeCells count="7">
    <mergeCell ref="A3:K3"/>
    <mergeCell ref="J4:K4"/>
    <mergeCell ref="A5:B5"/>
    <mergeCell ref="C5:E5"/>
    <mergeCell ref="F5:H5"/>
    <mergeCell ref="I5:K5"/>
    <mergeCell ref="A38:B38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opLeftCell="A40" workbookViewId="0">
      <selection activeCell="B57" sqref="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3" t="s">
        <v>95</v>
      </c>
      <c r="B1" s="94"/>
      <c r="C1" s="94"/>
    </row>
    <row r="2" ht="44.25" customHeight="1" spans="1:5">
      <c r="A2" s="95" t="s">
        <v>96</v>
      </c>
      <c r="B2" s="96"/>
      <c r="C2" s="96"/>
      <c r="D2" s="97"/>
      <c r="E2" s="97"/>
    </row>
    <row r="3" ht="20.25" customHeight="1" spans="3:3">
      <c r="C3" s="98" t="s">
        <v>2</v>
      </c>
    </row>
    <row r="4" ht="22.5" customHeight="1" spans="1:3">
      <c r="A4" s="99" t="s">
        <v>97</v>
      </c>
      <c r="B4" s="99" t="s">
        <v>6</v>
      </c>
      <c r="C4" s="99" t="s">
        <v>98</v>
      </c>
    </row>
    <row r="5" ht="22.5" customHeight="1" spans="1:3">
      <c r="A5" s="100" t="s">
        <v>99</v>
      </c>
      <c r="B5" s="101">
        <f>SUM(B6:B16)</f>
        <v>725.73</v>
      </c>
      <c r="C5" s="100"/>
    </row>
    <row r="6" ht="22.5" customHeight="1" spans="1:3">
      <c r="A6" s="100" t="s">
        <v>100</v>
      </c>
      <c r="B6" s="101">
        <v>270.11</v>
      </c>
      <c r="C6" s="100"/>
    </row>
    <row r="7" ht="22.5" customHeight="1" spans="1:3">
      <c r="A7" s="100" t="s">
        <v>101</v>
      </c>
      <c r="B7" s="101">
        <v>138.98</v>
      </c>
      <c r="C7" s="100"/>
    </row>
    <row r="8" ht="22.5" customHeight="1" spans="1:3">
      <c r="A8" s="100" t="s">
        <v>102</v>
      </c>
      <c r="B8" s="101">
        <v>6.69</v>
      </c>
      <c r="C8" s="100"/>
    </row>
    <row r="9" ht="22.5" customHeight="1" spans="1:3">
      <c r="A9" s="100" t="s">
        <v>103</v>
      </c>
      <c r="B9" s="101"/>
      <c r="C9" s="100"/>
    </row>
    <row r="10" ht="22.5" customHeight="1" spans="1:3">
      <c r="A10" s="100" t="s">
        <v>104</v>
      </c>
      <c r="B10" s="101">
        <v>71.7</v>
      </c>
      <c r="C10" s="100"/>
    </row>
    <row r="11" ht="22.5" customHeight="1" spans="1:3">
      <c r="A11" s="100" t="s">
        <v>105</v>
      </c>
      <c r="B11" s="101">
        <v>10.2</v>
      </c>
      <c r="C11" s="100"/>
    </row>
    <row r="12" ht="22.5" customHeight="1" spans="1:3">
      <c r="A12" s="100" t="s">
        <v>106</v>
      </c>
      <c r="B12" s="101">
        <v>29.13</v>
      </c>
      <c r="C12" s="100"/>
    </row>
    <row r="13" ht="22.5" customHeight="1" spans="1:3">
      <c r="A13" s="100" t="s">
        <v>107</v>
      </c>
      <c r="B13" s="101">
        <v>4.01</v>
      </c>
      <c r="C13" s="100"/>
    </row>
    <row r="14" ht="22.5" customHeight="1" spans="1:3">
      <c r="A14" s="100" t="s">
        <v>108</v>
      </c>
      <c r="B14" s="101">
        <v>0.24</v>
      </c>
      <c r="C14" s="100"/>
    </row>
    <row r="15" ht="22.5" customHeight="1" spans="1:3">
      <c r="A15" s="100" t="s">
        <v>109</v>
      </c>
      <c r="B15" s="101">
        <v>55.04</v>
      </c>
      <c r="C15" s="100"/>
    </row>
    <row r="16" ht="22.5" customHeight="1" spans="1:3">
      <c r="A16" s="100" t="s">
        <v>110</v>
      </c>
      <c r="B16" s="101">
        <v>139.63</v>
      </c>
      <c r="C16" s="100"/>
    </row>
    <row r="17" ht="22.5" customHeight="1" spans="1:3">
      <c r="A17" s="100" t="s">
        <v>111</v>
      </c>
      <c r="B17" s="101">
        <v>38.84</v>
      </c>
      <c r="C17" s="100"/>
    </row>
    <row r="18" ht="22.5" customHeight="1" spans="1:3">
      <c r="A18" s="100" t="s">
        <v>112</v>
      </c>
      <c r="B18" s="101">
        <v>1.55</v>
      </c>
      <c r="C18" s="100"/>
    </row>
    <row r="19" ht="22.5" customHeight="1" spans="1:3">
      <c r="A19" s="100" t="s">
        <v>113</v>
      </c>
      <c r="C19" s="100"/>
    </row>
    <row r="20" ht="22.5" customHeight="1" spans="1:3">
      <c r="A20" s="100" t="s">
        <v>114</v>
      </c>
      <c r="B20" s="101"/>
      <c r="C20" s="100"/>
    </row>
    <row r="21" ht="22.5" customHeight="1" spans="1:3">
      <c r="A21" s="100" t="s">
        <v>115</v>
      </c>
      <c r="B21" s="101"/>
      <c r="C21" s="100"/>
    </row>
    <row r="22" ht="22.5" customHeight="1" spans="1:3">
      <c r="A22" s="100" t="s">
        <v>116</v>
      </c>
      <c r="B22" s="101"/>
      <c r="C22" s="100"/>
    </row>
    <row r="23" ht="22.5" customHeight="1" spans="1:3">
      <c r="A23" s="100" t="s">
        <v>117</v>
      </c>
      <c r="C23" s="100"/>
    </row>
    <row r="24" ht="22.5" customHeight="1" spans="1:3">
      <c r="A24" s="100" t="s">
        <v>118</v>
      </c>
      <c r="B24" s="101"/>
      <c r="C24" s="100"/>
    </row>
    <row r="25" ht="22.5" customHeight="1" spans="1:3">
      <c r="A25" s="100" t="s">
        <v>119</v>
      </c>
      <c r="B25" s="101"/>
      <c r="C25" s="100"/>
    </row>
    <row r="26" ht="22.5" customHeight="1" spans="1:3">
      <c r="A26" s="100" t="s">
        <v>120</v>
      </c>
      <c r="B26" s="101"/>
      <c r="C26" s="100"/>
    </row>
    <row r="27" ht="22.5" customHeight="1" spans="1:3">
      <c r="A27" s="100" t="s">
        <v>121</v>
      </c>
      <c r="B27" s="101"/>
      <c r="C27" s="100"/>
    </row>
    <row r="28" ht="22.5" customHeight="1" spans="1:3">
      <c r="A28" s="100" t="s">
        <v>122</v>
      </c>
      <c r="B28" s="101"/>
      <c r="C28" s="100"/>
    </row>
    <row r="29" ht="22.5" customHeight="1" spans="1:3">
      <c r="A29" s="100" t="s">
        <v>123</v>
      </c>
      <c r="B29" s="101"/>
      <c r="C29" s="100"/>
    </row>
    <row r="30" ht="22.5" customHeight="1" spans="1:3">
      <c r="A30" s="100" t="s">
        <v>124</v>
      </c>
      <c r="B30" s="101"/>
      <c r="C30" s="100"/>
    </row>
    <row r="31" ht="22.5" customHeight="1" spans="1:3">
      <c r="A31" s="100" t="s">
        <v>125</v>
      </c>
      <c r="B31" s="101"/>
      <c r="C31" s="100"/>
    </row>
    <row r="32" ht="22.5" customHeight="1" spans="1:3">
      <c r="A32" s="100" t="s">
        <v>126</v>
      </c>
      <c r="B32" s="101"/>
      <c r="C32" s="100"/>
    </row>
    <row r="33" ht="22.5" customHeight="1" spans="1:3">
      <c r="A33" s="100" t="s">
        <v>127</v>
      </c>
      <c r="B33" s="101"/>
      <c r="C33" s="100"/>
    </row>
    <row r="34" ht="22.5" customHeight="1" spans="1:3">
      <c r="A34" s="100" t="s">
        <v>128</v>
      </c>
      <c r="B34" s="101"/>
      <c r="C34" s="100"/>
    </row>
    <row r="35" ht="22.5" customHeight="1" spans="1:3">
      <c r="A35" s="100" t="s">
        <v>129</v>
      </c>
      <c r="B35" s="102"/>
      <c r="C35" s="100"/>
    </row>
    <row r="36" ht="22.5" customHeight="1" spans="1:3">
      <c r="A36" s="100" t="s">
        <v>130</v>
      </c>
      <c r="B36" s="101"/>
      <c r="C36" s="100"/>
    </row>
    <row r="37" ht="22.5" customHeight="1" spans="1:3">
      <c r="A37" s="100" t="s">
        <v>131</v>
      </c>
      <c r="B37" s="101"/>
      <c r="C37" s="100"/>
    </row>
    <row r="38" ht="22.5" customHeight="1" spans="1:3">
      <c r="A38" s="100" t="s">
        <v>132</v>
      </c>
      <c r="B38" s="101"/>
      <c r="C38" s="100"/>
    </row>
    <row r="39" ht="22.5" customHeight="1" spans="1:3">
      <c r="A39" s="100" t="s">
        <v>133</v>
      </c>
      <c r="B39" s="101"/>
      <c r="C39" s="100"/>
    </row>
    <row r="40" ht="22.5" customHeight="1" spans="1:3">
      <c r="A40" s="100" t="s">
        <v>134</v>
      </c>
      <c r="B40" s="101">
        <v>9.22</v>
      </c>
      <c r="C40" s="100"/>
    </row>
    <row r="41" ht="22.5" customHeight="1" spans="1:3">
      <c r="A41" s="100" t="s">
        <v>135</v>
      </c>
      <c r="B41" s="101"/>
      <c r="C41" s="100"/>
    </row>
    <row r="42" ht="22.5" customHeight="1" spans="1:3">
      <c r="A42" s="100" t="s">
        <v>136</v>
      </c>
      <c r="B42" s="101">
        <v>13.47</v>
      </c>
      <c r="C42" s="100"/>
    </row>
    <row r="43" ht="22.5" customHeight="1" spans="1:3">
      <c r="A43" s="100" t="s">
        <v>137</v>
      </c>
      <c r="B43" s="101"/>
      <c r="C43" s="100"/>
    </row>
    <row r="44" ht="22.5" customHeight="1" spans="1:3">
      <c r="A44" s="103" t="s">
        <v>138</v>
      </c>
      <c r="B44" s="101">
        <v>14.6</v>
      </c>
      <c r="C44" s="100"/>
    </row>
    <row r="45" ht="22.5" customHeight="1" spans="1:3">
      <c r="A45" s="100" t="s">
        <v>139</v>
      </c>
      <c r="B45" s="101">
        <v>27.34</v>
      </c>
      <c r="C45" s="100"/>
    </row>
    <row r="46" ht="22.5" customHeight="1" spans="1:3">
      <c r="A46" s="100" t="s">
        <v>140</v>
      </c>
      <c r="B46" s="101"/>
      <c r="C46" s="100"/>
    </row>
    <row r="47" ht="22.5" customHeight="1" spans="1:3">
      <c r="A47" s="100" t="s">
        <v>141</v>
      </c>
      <c r="B47" s="101">
        <v>15.7</v>
      </c>
      <c r="C47" s="100"/>
    </row>
    <row r="48" ht="22.5" customHeight="1" spans="1:3">
      <c r="A48" s="100" t="s">
        <v>142</v>
      </c>
      <c r="B48" s="101"/>
      <c r="C48" s="100"/>
    </row>
    <row r="49" ht="22.5" customHeight="1" spans="1:3">
      <c r="A49" s="100" t="s">
        <v>143</v>
      </c>
      <c r="B49" s="101"/>
      <c r="C49" s="100"/>
    </row>
    <row r="50" ht="22.5" customHeight="1" spans="1:3">
      <c r="A50" s="100" t="s">
        <v>144</v>
      </c>
      <c r="B50" s="101">
        <v>6</v>
      </c>
      <c r="C50" s="100"/>
    </row>
    <row r="51" ht="22.5" customHeight="1" spans="1:3">
      <c r="A51" s="100" t="s">
        <v>145</v>
      </c>
      <c r="B51" s="101"/>
      <c r="C51" s="100"/>
    </row>
    <row r="52" ht="22.5" customHeight="1" spans="1:3">
      <c r="A52" s="100" t="s">
        <v>146</v>
      </c>
      <c r="B52" s="101"/>
      <c r="C52" s="100"/>
    </row>
    <row r="53" ht="22.5" customHeight="1" spans="1:3">
      <c r="A53" s="100" t="s">
        <v>147</v>
      </c>
      <c r="B53" s="101"/>
      <c r="C53" s="100"/>
    </row>
    <row r="54" ht="22.5" customHeight="1" spans="1:3">
      <c r="A54" s="100" t="s">
        <v>148</v>
      </c>
      <c r="B54" s="101"/>
      <c r="C54" s="100"/>
    </row>
    <row r="55" ht="22.5" customHeight="1" spans="1:3">
      <c r="A55" s="100" t="s">
        <v>149</v>
      </c>
      <c r="B55" s="101"/>
      <c r="C55" s="100"/>
    </row>
    <row r="56" ht="22.5" customHeight="1" spans="1:3">
      <c r="A56" s="100" t="s">
        <v>150</v>
      </c>
      <c r="B56" s="101">
        <v>5.64</v>
      </c>
      <c r="C56" s="100"/>
    </row>
    <row r="57" ht="22.5" customHeight="1" spans="1:3">
      <c r="A57" s="99" t="s">
        <v>94</v>
      </c>
      <c r="B57" s="101">
        <v>791.91</v>
      </c>
      <c r="C57" s="100"/>
    </row>
    <row r="58" spans="2:2">
      <c r="B58" s="9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4" workbookViewId="0">
      <selection activeCell="B11" sqref="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8" t="s">
        <v>151</v>
      </c>
    </row>
    <row r="2" ht="19.5" customHeight="1" spans="1:2">
      <c r="A2" s="80"/>
      <c r="B2" s="81"/>
    </row>
    <row r="3" ht="30" customHeight="1" spans="1:2">
      <c r="A3" s="82" t="s">
        <v>152</v>
      </c>
      <c r="B3" s="83"/>
    </row>
    <row r="4" ht="16.5" customHeight="1" spans="1:2">
      <c r="A4" s="84"/>
      <c r="B4" s="85" t="s">
        <v>2</v>
      </c>
    </row>
    <row r="5" ht="38.25" customHeight="1" spans="1:2">
      <c r="A5" s="86" t="s">
        <v>5</v>
      </c>
      <c r="B5" s="86" t="s">
        <v>89</v>
      </c>
    </row>
    <row r="6" ht="38.25" customHeight="1" spans="1:2">
      <c r="A6" s="87" t="s">
        <v>153</v>
      </c>
      <c r="B6" s="73">
        <v>5</v>
      </c>
    </row>
    <row r="7" ht="38.25" customHeight="1" spans="1:2">
      <c r="A7" s="73" t="s">
        <v>154</v>
      </c>
      <c r="B7" s="73"/>
    </row>
    <row r="8" ht="38.25" customHeight="1" spans="1:2">
      <c r="A8" s="73" t="s">
        <v>155</v>
      </c>
      <c r="B8" s="73">
        <v>0.6</v>
      </c>
    </row>
    <row r="9" ht="38.25" customHeight="1" spans="1:2">
      <c r="A9" s="88" t="s">
        <v>156</v>
      </c>
      <c r="B9" s="88">
        <v>4.4</v>
      </c>
    </row>
    <row r="10" ht="38.25" customHeight="1" spans="1:2">
      <c r="A10" s="89" t="s">
        <v>157</v>
      </c>
      <c r="B10" s="88">
        <v>4.4</v>
      </c>
    </row>
    <row r="11" ht="38.25" customHeight="1" spans="1:2">
      <c r="A11" s="90" t="s">
        <v>158</v>
      </c>
      <c r="B11" s="91"/>
    </row>
    <row r="12" ht="91.5" customHeight="1" spans="1:2">
      <c r="A12" s="92" t="s">
        <v>159</v>
      </c>
      <c r="B12" s="9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16" sqref="A16"/>
    </sheetView>
  </sheetViews>
  <sheetFormatPr defaultColWidth="6.875" defaultRowHeight="11.25"/>
  <cols>
    <col min="1" max="1" width="18.125" style="65" customWidth="1"/>
    <col min="2" max="2" width="15.375" style="65" customWidth="1"/>
    <col min="3" max="11" width="9.875" style="65" customWidth="1"/>
    <col min="12" max="16384" width="6.875" style="65"/>
  </cols>
  <sheetData>
    <row r="1" ht="16.5" customHeight="1" spans="1:11">
      <c r="A1" s="47" t="s">
        <v>160</v>
      </c>
      <c r="B1" s="48"/>
      <c r="C1" s="48"/>
      <c r="D1" s="48"/>
      <c r="E1" s="48"/>
      <c r="F1" s="48"/>
      <c r="G1" s="48"/>
      <c r="H1" s="48"/>
      <c r="I1" s="48"/>
      <c r="J1" s="76"/>
      <c r="K1" s="76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48"/>
      <c r="J2" s="76"/>
      <c r="K2" s="76"/>
    </row>
    <row r="3" ht="29.25" customHeight="1" spans="1:11">
      <c r="A3" s="66" t="s">
        <v>161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68"/>
      <c r="B4" s="68"/>
      <c r="C4" s="68"/>
      <c r="D4" s="68"/>
      <c r="E4" s="68"/>
      <c r="F4" s="68"/>
      <c r="G4" s="68"/>
      <c r="H4" s="68"/>
      <c r="I4" s="68"/>
      <c r="J4" s="77" t="s">
        <v>2</v>
      </c>
      <c r="K4" s="77"/>
    </row>
    <row r="5" ht="26.25" customHeight="1" spans="1:11">
      <c r="A5" s="69" t="s">
        <v>40</v>
      </c>
      <c r="B5" s="69"/>
      <c r="C5" s="69" t="s">
        <v>88</v>
      </c>
      <c r="D5" s="69"/>
      <c r="E5" s="69"/>
      <c r="F5" s="69" t="s">
        <v>89</v>
      </c>
      <c r="G5" s="69"/>
      <c r="H5" s="69"/>
      <c r="I5" s="69" t="s">
        <v>162</v>
      </c>
      <c r="J5" s="69"/>
      <c r="K5" s="69"/>
    </row>
    <row r="6" s="64" customFormat="1" ht="27.75" customHeight="1" spans="1:11">
      <c r="A6" s="69" t="s">
        <v>45</v>
      </c>
      <c r="B6" s="69" t="s">
        <v>46</v>
      </c>
      <c r="C6" s="69" t="s">
        <v>91</v>
      </c>
      <c r="D6" s="69" t="s">
        <v>79</v>
      </c>
      <c r="E6" s="69" t="s">
        <v>80</v>
      </c>
      <c r="F6" s="69" t="s">
        <v>91</v>
      </c>
      <c r="G6" s="69" t="s">
        <v>79</v>
      </c>
      <c r="H6" s="69" t="s">
        <v>80</v>
      </c>
      <c r="I6" s="69" t="s">
        <v>91</v>
      </c>
      <c r="J6" s="69" t="s">
        <v>79</v>
      </c>
      <c r="K6" s="69" t="s">
        <v>80</v>
      </c>
    </row>
    <row r="7" s="64" customFormat="1" ht="30" customHeight="1" spans="1:11">
      <c r="A7" s="70"/>
      <c r="B7" s="71"/>
      <c r="C7" s="71"/>
      <c r="D7" s="71"/>
      <c r="E7" s="71"/>
      <c r="F7" s="71"/>
      <c r="G7" s="71"/>
      <c r="H7" s="71"/>
      <c r="I7" s="71"/>
      <c r="J7" s="78"/>
      <c r="K7" s="78"/>
    </row>
    <row r="8" s="64" customFormat="1" ht="30" customHeight="1" spans="1:11">
      <c r="A8" s="70"/>
      <c r="B8" s="71"/>
      <c r="C8" s="71"/>
      <c r="D8" s="71"/>
      <c r="E8" s="71"/>
      <c r="F8" s="71"/>
      <c r="G8" s="71"/>
      <c r="H8" s="71"/>
      <c r="I8" s="71"/>
      <c r="J8" s="78"/>
      <c r="K8" s="78"/>
    </row>
    <row r="9" s="64" customFormat="1" ht="30" customHeight="1" spans="1:11">
      <c r="A9" s="70"/>
      <c r="B9" s="71"/>
      <c r="C9" s="71"/>
      <c r="D9" s="71"/>
      <c r="E9" s="71"/>
      <c r="F9" s="71"/>
      <c r="G9" s="71"/>
      <c r="H9" s="71"/>
      <c r="I9" s="71"/>
      <c r="J9" s="78"/>
      <c r="K9" s="78"/>
    </row>
    <row r="10" s="64" customFormat="1" ht="30" customHeight="1" spans="1:11">
      <c r="A10" s="70"/>
      <c r="B10" s="71"/>
      <c r="C10" s="71"/>
      <c r="D10" s="71"/>
      <c r="E10" s="71"/>
      <c r="F10" s="71"/>
      <c r="G10" s="71"/>
      <c r="H10" s="71"/>
      <c r="I10" s="71"/>
      <c r="J10" s="78"/>
      <c r="K10" s="78"/>
    </row>
    <row r="11" customFormat="1" ht="30" customHeight="1" spans="1:11">
      <c r="A11" s="70"/>
      <c r="B11" s="72"/>
      <c r="C11" s="72"/>
      <c r="D11" s="72"/>
      <c r="E11" s="72"/>
      <c r="F11" s="72"/>
      <c r="G11" s="72"/>
      <c r="H11" s="72"/>
      <c r="I11" s="72"/>
      <c r="J11" s="79"/>
      <c r="K11" s="79"/>
    </row>
    <row r="12" customFormat="1" ht="30" customHeight="1" spans="1:11">
      <c r="A12" s="70"/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customFormat="1" ht="30" customHeight="1" spans="1:11">
      <c r="A13" s="70"/>
      <c r="B13" s="71"/>
      <c r="C13" s="71"/>
      <c r="D13" s="71"/>
      <c r="E13" s="71"/>
      <c r="F13" s="71"/>
      <c r="G13" s="71"/>
      <c r="H13" s="71"/>
      <c r="I13" s="71"/>
      <c r="J13" s="73"/>
      <c r="K13" s="73"/>
    </row>
    <row r="14" ht="30" customHeight="1" spans="1:11">
      <c r="A14" s="70"/>
      <c r="B14" s="73"/>
      <c r="C14" s="73"/>
      <c r="D14" s="73"/>
      <c r="E14" s="73"/>
      <c r="F14" s="73"/>
      <c r="G14" s="73"/>
      <c r="H14" s="73"/>
      <c r="I14" s="71"/>
      <c r="J14" s="73"/>
      <c r="K14" s="73"/>
    </row>
    <row r="15" ht="30" customHeight="1" spans="1:11">
      <c r="A15" s="70"/>
      <c r="B15" s="71"/>
      <c r="C15" s="71"/>
      <c r="D15" s="71"/>
      <c r="E15" s="71"/>
      <c r="F15" s="71"/>
      <c r="G15" s="71"/>
      <c r="H15" s="71"/>
      <c r="I15" s="71"/>
      <c r="J15" s="73"/>
      <c r="K15" s="73"/>
    </row>
    <row r="16" ht="30" customHeight="1" spans="1:11">
      <c r="A16" s="70"/>
      <c r="B16" s="71"/>
      <c r="C16" s="71"/>
      <c r="D16" s="71"/>
      <c r="E16" s="71"/>
      <c r="F16" s="71"/>
      <c r="G16" s="71"/>
      <c r="H16" s="71"/>
      <c r="I16" s="71"/>
      <c r="J16" s="73"/>
      <c r="K16" s="73"/>
    </row>
    <row r="17" ht="30" customHeight="1" spans="1:11">
      <c r="A17" s="74" t="s">
        <v>76</v>
      </c>
      <c r="B17" s="75"/>
      <c r="C17" s="71"/>
      <c r="D17" s="71"/>
      <c r="E17" s="71"/>
      <c r="F17" s="71"/>
      <c r="G17" s="71"/>
      <c r="H17" s="71"/>
      <c r="I17" s="71"/>
      <c r="J17" s="73"/>
      <c r="K17" s="73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opLeftCell="A5" workbookViewId="0">
      <selection activeCell="C6" sqref="C6"/>
    </sheetView>
  </sheetViews>
  <sheetFormatPr defaultColWidth="9" defaultRowHeight="14.25" outlineLevelCol="7"/>
  <cols>
    <col min="1" max="1" width="41.375" customWidth="1"/>
    <col min="2" max="4" width="11.75" customWidth="1"/>
    <col min="5" max="5" width="31.625" customWidth="1"/>
    <col min="6" max="6" width="11.75" customWidth="1"/>
    <col min="7" max="7" width="37.875" customWidth="1"/>
    <col min="8" max="8" width="26.875" customWidth="1"/>
  </cols>
  <sheetData>
    <row r="1" ht="18.75" spans="1:6">
      <c r="A1" s="47" t="s">
        <v>163</v>
      </c>
      <c r="B1" s="48"/>
      <c r="C1" s="48"/>
      <c r="D1" s="48"/>
      <c r="E1" s="48"/>
      <c r="F1" s="48"/>
    </row>
    <row r="2" ht="22.5" spans="1:8">
      <c r="A2" s="49" t="s">
        <v>164</v>
      </c>
      <c r="B2" s="50"/>
      <c r="C2" s="50"/>
      <c r="D2" s="50"/>
      <c r="E2" s="50"/>
      <c r="F2" s="50"/>
      <c r="G2" s="50"/>
      <c r="H2" s="50"/>
    </row>
    <row r="3" ht="20.25" customHeight="1" spans="1:8">
      <c r="A3" s="51"/>
      <c r="B3" s="52"/>
      <c r="C3" s="52"/>
      <c r="D3" s="52"/>
      <c r="E3" s="52"/>
      <c r="F3" s="52"/>
      <c r="G3" s="53" t="s">
        <v>2</v>
      </c>
      <c r="H3" s="53"/>
    </row>
    <row r="4" ht="21" customHeight="1" spans="1:8">
      <c r="A4" s="54" t="s">
        <v>165</v>
      </c>
      <c r="B4" s="55" t="s">
        <v>166</v>
      </c>
      <c r="C4" s="56" t="s">
        <v>167</v>
      </c>
      <c r="D4" s="56"/>
      <c r="E4" s="57" t="s">
        <v>168</v>
      </c>
      <c r="F4" s="11" t="s">
        <v>169</v>
      </c>
      <c r="G4" s="57" t="s">
        <v>170</v>
      </c>
      <c r="H4" s="57" t="s">
        <v>171</v>
      </c>
    </row>
    <row r="5" ht="21" customHeight="1" spans="1:8">
      <c r="A5" s="54"/>
      <c r="B5" s="55"/>
      <c r="C5" s="11" t="s">
        <v>172</v>
      </c>
      <c r="D5" s="11" t="s">
        <v>173</v>
      </c>
      <c r="E5" s="57"/>
      <c r="F5" s="11"/>
      <c r="G5" s="57"/>
      <c r="H5" s="57"/>
    </row>
    <row r="6" ht="27.75" customHeight="1" spans="1:8">
      <c r="A6" s="58" t="s">
        <v>76</v>
      </c>
      <c r="B6" s="59">
        <v>819.01</v>
      </c>
      <c r="C6" s="59">
        <v>819.01</v>
      </c>
      <c r="D6" s="59"/>
      <c r="E6" s="60"/>
      <c r="F6" s="61"/>
      <c r="G6" s="61" t="s">
        <v>174</v>
      </c>
      <c r="H6" s="61" t="s">
        <v>174</v>
      </c>
    </row>
    <row r="7" ht="27.75" customHeight="1" spans="1:8">
      <c r="A7" s="34" t="s">
        <v>175</v>
      </c>
      <c r="B7" s="59">
        <v>237.76</v>
      </c>
      <c r="C7" s="59">
        <v>237.76</v>
      </c>
      <c r="D7" s="59"/>
      <c r="E7" s="62" t="s">
        <v>176</v>
      </c>
      <c r="F7" s="63" t="s">
        <v>177</v>
      </c>
      <c r="G7" s="34" t="s">
        <v>175</v>
      </c>
      <c r="H7" s="34" t="s">
        <v>178</v>
      </c>
    </row>
    <row r="8" ht="27.75" customHeight="1" spans="1:8">
      <c r="A8" s="34" t="s">
        <v>179</v>
      </c>
      <c r="B8" s="59">
        <v>100</v>
      </c>
      <c r="C8" s="59">
        <v>100</v>
      </c>
      <c r="D8" s="59"/>
      <c r="E8" s="62" t="s">
        <v>176</v>
      </c>
      <c r="F8" s="63" t="s">
        <v>180</v>
      </c>
      <c r="G8" s="34" t="s">
        <v>179</v>
      </c>
      <c r="H8" s="34" t="s">
        <v>181</v>
      </c>
    </row>
    <row r="9" ht="27.75" customHeight="1" spans="1:8">
      <c r="A9" s="34" t="s">
        <v>182</v>
      </c>
      <c r="B9" s="59">
        <v>3</v>
      </c>
      <c r="C9" s="59">
        <v>3</v>
      </c>
      <c r="D9" s="59"/>
      <c r="E9" s="62" t="s">
        <v>176</v>
      </c>
      <c r="F9" s="63" t="s">
        <v>180</v>
      </c>
      <c r="G9" s="34" t="s">
        <v>183</v>
      </c>
      <c r="H9" s="34" t="s">
        <v>184</v>
      </c>
    </row>
    <row r="10" ht="27.75" customHeight="1" spans="1:8">
      <c r="A10" s="34" t="s">
        <v>185</v>
      </c>
      <c r="B10" s="59">
        <v>27.3</v>
      </c>
      <c r="C10" s="59">
        <v>27.3</v>
      </c>
      <c r="D10" s="59"/>
      <c r="E10" s="62" t="s">
        <v>176</v>
      </c>
      <c r="F10" s="63" t="s">
        <v>180</v>
      </c>
      <c r="G10" s="34" t="s">
        <v>185</v>
      </c>
      <c r="H10" s="34" t="s">
        <v>186</v>
      </c>
    </row>
    <row r="11" ht="27.75" customHeight="1" spans="1:8">
      <c r="A11" s="34" t="s">
        <v>187</v>
      </c>
      <c r="B11" s="59">
        <v>8.38</v>
      </c>
      <c r="C11" s="59">
        <v>8.38</v>
      </c>
      <c r="D11" s="59"/>
      <c r="E11" s="62" t="s">
        <v>176</v>
      </c>
      <c r="F11" s="63" t="s">
        <v>180</v>
      </c>
      <c r="G11" s="34" t="s">
        <v>187</v>
      </c>
      <c r="H11" s="34" t="s">
        <v>188</v>
      </c>
    </row>
    <row r="12" ht="27.75" customHeight="1" spans="1:8">
      <c r="A12" s="34" t="s">
        <v>189</v>
      </c>
      <c r="B12" s="59">
        <v>5.09</v>
      </c>
      <c r="C12" s="59">
        <v>5.09</v>
      </c>
      <c r="D12" s="59"/>
      <c r="E12" s="62" t="s">
        <v>60</v>
      </c>
      <c r="F12" s="63" t="s">
        <v>190</v>
      </c>
      <c r="G12" s="34" t="s">
        <v>189</v>
      </c>
      <c r="H12" s="34" t="s">
        <v>191</v>
      </c>
    </row>
    <row r="13" ht="27.75" customHeight="1" spans="1:8">
      <c r="A13" s="34" t="s">
        <v>192</v>
      </c>
      <c r="B13" s="59">
        <v>8.5</v>
      </c>
      <c r="C13" s="59">
        <v>8.5</v>
      </c>
      <c r="D13" s="59"/>
      <c r="E13" s="62" t="s">
        <v>176</v>
      </c>
      <c r="F13" s="63" t="s">
        <v>177</v>
      </c>
      <c r="G13" s="34" t="s">
        <v>192</v>
      </c>
      <c r="H13" s="34" t="s">
        <v>193</v>
      </c>
    </row>
    <row r="14" ht="27.75" customHeight="1" spans="1:8">
      <c r="A14" s="34" t="s">
        <v>194</v>
      </c>
      <c r="B14" s="59">
        <v>88.3</v>
      </c>
      <c r="C14" s="59">
        <v>88.3</v>
      </c>
      <c r="D14" s="59"/>
      <c r="E14" s="62" t="s">
        <v>195</v>
      </c>
      <c r="F14" s="63" t="s">
        <v>196</v>
      </c>
      <c r="G14" s="34" t="s">
        <v>194</v>
      </c>
      <c r="H14" s="34" t="s">
        <v>197</v>
      </c>
    </row>
    <row r="15" ht="27.75" customHeight="1" spans="1:8">
      <c r="A15" s="62" t="s">
        <v>198</v>
      </c>
      <c r="B15" s="59">
        <v>3.34</v>
      </c>
      <c r="C15" s="59">
        <v>3.34</v>
      </c>
      <c r="D15" s="59"/>
      <c r="E15" s="62" t="s">
        <v>49</v>
      </c>
      <c r="F15" s="63" t="s">
        <v>199</v>
      </c>
      <c r="G15" s="62" t="s">
        <v>198</v>
      </c>
      <c r="H15" s="34" t="s">
        <v>200</v>
      </c>
    </row>
    <row r="16" ht="27.75" customHeight="1" spans="1:8">
      <c r="A16" s="34" t="s">
        <v>201</v>
      </c>
      <c r="B16" s="59">
        <v>4.4</v>
      </c>
      <c r="C16" s="59">
        <v>4.4</v>
      </c>
      <c r="D16" s="59"/>
      <c r="E16" s="62" t="s">
        <v>49</v>
      </c>
      <c r="F16" s="63" t="s">
        <v>199</v>
      </c>
      <c r="G16" s="62" t="s">
        <v>202</v>
      </c>
      <c r="H16" s="34" t="s">
        <v>203</v>
      </c>
    </row>
    <row r="17" ht="27.75" customHeight="1" spans="1:8">
      <c r="A17" s="34" t="s">
        <v>201</v>
      </c>
      <c r="B17" s="59">
        <v>0.6</v>
      </c>
      <c r="C17" s="59">
        <v>0.6</v>
      </c>
      <c r="D17" s="59"/>
      <c r="E17" s="62" t="s">
        <v>49</v>
      </c>
      <c r="F17" s="63" t="s">
        <v>204</v>
      </c>
      <c r="G17" s="62" t="s">
        <v>205</v>
      </c>
      <c r="H17" s="34" t="s">
        <v>206</v>
      </c>
    </row>
    <row r="18" ht="27.75" customHeight="1" spans="1:8">
      <c r="A18" s="34" t="s">
        <v>201</v>
      </c>
      <c r="B18" s="59">
        <v>11</v>
      </c>
      <c r="C18" s="59">
        <v>11</v>
      </c>
      <c r="D18" s="59"/>
      <c r="E18" s="62" t="s">
        <v>49</v>
      </c>
      <c r="F18" s="63" t="s">
        <v>204</v>
      </c>
      <c r="G18" s="62" t="s">
        <v>207</v>
      </c>
      <c r="H18" s="34" t="s">
        <v>206</v>
      </c>
    </row>
    <row r="19" ht="27.75" customHeight="1" spans="1:8">
      <c r="A19" s="34" t="s">
        <v>201</v>
      </c>
      <c r="B19" s="59">
        <v>5</v>
      </c>
      <c r="C19" s="59">
        <v>5</v>
      </c>
      <c r="D19" s="59"/>
      <c r="E19" s="62" t="s">
        <v>49</v>
      </c>
      <c r="F19" s="63" t="s">
        <v>204</v>
      </c>
      <c r="G19" s="62" t="s">
        <v>208</v>
      </c>
      <c r="H19" s="34" t="s">
        <v>206</v>
      </c>
    </row>
    <row r="20" ht="27.75" customHeight="1" spans="1:8">
      <c r="A20" s="34" t="s">
        <v>201</v>
      </c>
      <c r="B20" s="59">
        <v>1</v>
      </c>
      <c r="C20" s="59">
        <v>1</v>
      </c>
      <c r="D20" s="59"/>
      <c r="E20" s="62" t="s">
        <v>49</v>
      </c>
      <c r="F20" s="63" t="s">
        <v>204</v>
      </c>
      <c r="G20" s="62" t="s">
        <v>209</v>
      </c>
      <c r="H20" s="34" t="s">
        <v>206</v>
      </c>
    </row>
    <row r="21" ht="27.75" customHeight="1" spans="1:8">
      <c r="A21" s="34" t="s">
        <v>201</v>
      </c>
      <c r="B21" s="59">
        <v>1</v>
      </c>
      <c r="C21" s="59">
        <v>1</v>
      </c>
      <c r="D21" s="59"/>
      <c r="E21" s="62" t="s">
        <v>49</v>
      </c>
      <c r="F21" s="63" t="s">
        <v>204</v>
      </c>
      <c r="G21" s="62" t="s">
        <v>210</v>
      </c>
      <c r="H21" s="34" t="s">
        <v>206</v>
      </c>
    </row>
    <row r="22" ht="27.75" customHeight="1" spans="1:8">
      <c r="A22" s="34" t="s">
        <v>201</v>
      </c>
      <c r="B22" s="59">
        <v>53</v>
      </c>
      <c r="C22" s="59">
        <v>53</v>
      </c>
      <c r="D22" s="59"/>
      <c r="E22" s="62" t="s">
        <v>176</v>
      </c>
      <c r="F22" s="63" t="s">
        <v>177</v>
      </c>
      <c r="G22" s="62" t="s">
        <v>211</v>
      </c>
      <c r="H22" s="34" t="s">
        <v>206</v>
      </c>
    </row>
    <row r="23" ht="27.75" customHeight="1" spans="1:8">
      <c r="A23" s="34" t="s">
        <v>201</v>
      </c>
      <c r="B23" s="59">
        <v>2</v>
      </c>
      <c r="C23" s="59">
        <v>2</v>
      </c>
      <c r="D23" s="59"/>
      <c r="E23" s="62" t="s">
        <v>176</v>
      </c>
      <c r="F23" s="63" t="s">
        <v>177</v>
      </c>
      <c r="G23" s="62" t="s">
        <v>212</v>
      </c>
      <c r="H23" s="34" t="s">
        <v>206</v>
      </c>
    </row>
    <row r="24" ht="27.75" customHeight="1" spans="1:8">
      <c r="A24" s="34" t="s">
        <v>213</v>
      </c>
      <c r="B24" s="59">
        <v>162.8</v>
      </c>
      <c r="C24" s="59">
        <v>162.8</v>
      </c>
      <c r="D24" s="59"/>
      <c r="E24" s="62" t="s">
        <v>49</v>
      </c>
      <c r="F24" s="63" t="s">
        <v>199</v>
      </c>
      <c r="G24" s="62" t="s">
        <v>213</v>
      </c>
      <c r="H24" s="34" t="s">
        <v>206</v>
      </c>
    </row>
    <row r="25" ht="27.75" customHeight="1" spans="1:8">
      <c r="A25" s="62" t="s">
        <v>214</v>
      </c>
      <c r="B25" s="59">
        <v>4.44</v>
      </c>
      <c r="C25" s="59">
        <v>4.44</v>
      </c>
      <c r="D25" s="59"/>
      <c r="E25" s="62" t="s">
        <v>195</v>
      </c>
      <c r="F25" s="63" t="s">
        <v>196</v>
      </c>
      <c r="G25" s="34" t="s">
        <v>215</v>
      </c>
      <c r="H25" s="34" t="s">
        <v>216</v>
      </c>
    </row>
    <row r="26" ht="27.75" customHeight="1" spans="1:8">
      <c r="A26" s="62" t="s">
        <v>217</v>
      </c>
      <c r="B26" s="59">
        <v>41.84</v>
      </c>
      <c r="C26" s="59">
        <v>41.84</v>
      </c>
      <c r="D26" s="59"/>
      <c r="E26" s="62" t="s">
        <v>195</v>
      </c>
      <c r="F26" s="63" t="s">
        <v>196</v>
      </c>
      <c r="G26" s="34" t="s">
        <v>218</v>
      </c>
      <c r="H26" s="34" t="s">
        <v>219</v>
      </c>
    </row>
    <row r="27" ht="27.75" customHeight="1" spans="1:8">
      <c r="A27" s="34" t="s">
        <v>220</v>
      </c>
      <c r="B27" s="59">
        <v>7.5</v>
      </c>
      <c r="C27" s="59">
        <v>7.5</v>
      </c>
      <c r="D27" s="59"/>
      <c r="E27" s="62" t="s">
        <v>49</v>
      </c>
      <c r="F27" s="63" t="s">
        <v>199</v>
      </c>
      <c r="G27" s="34" t="s">
        <v>220</v>
      </c>
      <c r="H27" s="34" t="s">
        <v>221</v>
      </c>
    </row>
    <row r="28" ht="27.75" customHeight="1" spans="1:8">
      <c r="A28" s="34" t="s">
        <v>222</v>
      </c>
      <c r="B28" s="59">
        <v>0.6</v>
      </c>
      <c r="C28" s="59">
        <v>0.6</v>
      </c>
      <c r="D28" s="59"/>
      <c r="E28" s="62" t="s">
        <v>49</v>
      </c>
      <c r="F28" s="63" t="s">
        <v>199</v>
      </c>
      <c r="G28" s="34" t="s">
        <v>222</v>
      </c>
      <c r="H28" s="34" t="s">
        <v>203</v>
      </c>
    </row>
    <row r="29" ht="27.75" customHeight="1" spans="1:8">
      <c r="A29" s="34" t="s">
        <v>223</v>
      </c>
      <c r="B29" s="59">
        <v>40</v>
      </c>
      <c r="C29" s="59">
        <v>40</v>
      </c>
      <c r="D29" s="59"/>
      <c r="E29" s="62" t="s">
        <v>67</v>
      </c>
      <c r="F29" s="63" t="s">
        <v>177</v>
      </c>
      <c r="G29" s="34" t="s">
        <v>223</v>
      </c>
      <c r="H29" s="34" t="s">
        <v>224</v>
      </c>
    </row>
    <row r="30" ht="27.75" customHeight="1" spans="1:8">
      <c r="A30" s="34" t="s">
        <v>225</v>
      </c>
      <c r="B30" s="59">
        <v>2.16</v>
      </c>
      <c r="C30" s="59">
        <v>2.16</v>
      </c>
      <c r="D30" s="59"/>
      <c r="E30" s="62" t="s">
        <v>49</v>
      </c>
      <c r="F30" s="63" t="s">
        <v>199</v>
      </c>
      <c r="G30" s="34" t="s">
        <v>225</v>
      </c>
      <c r="H30" s="34" t="s">
        <v>226</v>
      </c>
    </row>
    <row r="31" ht="27.75" customHeight="1"/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2021-05-24T10:20:23Z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