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780" firstSheet="4" activeTab="5"/>
  </bookViews>
  <sheets>
    <sheet name="1、2021年部门收支总表" sheetId="1" r:id="rId1"/>
    <sheet name="2、2021年部门收入总表" sheetId="8" r:id="rId2"/>
    <sheet name="3、2021年部门支出总表" sheetId="9" r:id="rId3"/>
    <sheet name="4、2021年财政拨款收支总表" sheetId="12" r:id="rId4"/>
    <sheet name="5、2021年一般公共预算支出表" sheetId="2" r:id="rId5"/>
    <sheet name="6、2021年一般公共预算基本支出经济科目表" sheetId="6" r:id="rId6"/>
    <sheet name="7、2021年一般公共预算“三公”经费支出表" sheetId="3" r:id="rId7"/>
    <sheet name="8、2021年政府性基金预算支出表" sheetId="13" r:id="rId8"/>
    <sheet name="9、2021年一般公共预算重点项目绩效目标表" sheetId="15" r:id="rId9"/>
    <sheet name="10、2021年政府采购预算表" sheetId="4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<sst xmlns="http://schemas.openxmlformats.org/spreadsheetml/2006/main" count="513" uniqueCount="268">
  <si>
    <t>表1</t>
  </si>
  <si>
    <t>孝义市下堡镇人民政府2021年部门收支总表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</si>
  <si>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</si>
  <si>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</si>
  <si>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</si>
  <si>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</si>
  <si>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</si>
  <si>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</si>
  <si>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</si>
  <si>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</si>
  <si>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</si>
  <si>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</si>
  <si>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</si>
  <si>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</si>
  <si>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</si>
  <si>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</si>
  <si>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</si>
  <si>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</si>
  <si>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</si>
  <si>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</si>
  <si>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</si>
  <si>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</si>
  <si>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</si>
  <si>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</si>
  <si>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</si>
  <si>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</si>
  <si>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</si>
  <si>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</si>
  <si>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</si>
  <si>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</si>
  <si>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</si>
  <si>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</si>
  <si>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</si>
  <si>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</si>
  <si>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</si>
  <si>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</si>
  <si>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</si>
  <si>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</si>
  <si>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</si>
  <si>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孝义市下堡镇人民政府2021年部门收入总表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</si>
  <si>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</si>
  <si>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</si>
  <si>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</si>
  <si>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</si>
  <si>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</si>
  <si>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</si>
  <si>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</si>
  <si>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</si>
  <si>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</si>
  <si>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</si>
  <si>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</si>
  <si>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</si>
  <si>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</si>
  <si>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</si>
  <si>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</si>
  <si>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</si>
  <si>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</si>
  <si>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</si>
  <si>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</si>
  <si>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2080505</t>
  </si>
  <si>
    <t>　　　　　机关事业单位基本养老保险缴费支出</t>
  </si>
  <si>
    <t>　　　　20811</t>
  </si>
  <si>
    <t>　　　　残疾人事业</t>
  </si>
  <si>
    <t>　　　　　2081107</t>
  </si>
  <si>
    <t>　　　　　残疾人生活和护理补贴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</si>
  <si>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</si>
  <si>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</si>
  <si>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</si>
  <si>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</si>
  <si>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</si>
  <si>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</si>
  <si>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</si>
  <si>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</si>
  <si>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</si>
  <si>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</si>
  <si>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</si>
  <si>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</si>
  <si>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2101103</t>
  </si>
  <si>
    <t>　　　　　公务员医疗补助</t>
  </si>
  <si>
    <t>　　　212</t>
  </si>
  <si>
    <t>　　　城乡社区支出</t>
  </si>
  <si>
    <t>　　　　21203</t>
  </si>
  <si>
    <t>　　　　城乡社区公共设施</t>
  </si>
  <si>
    <t>　　　　　2120399</t>
  </si>
  <si>
    <t>　　　　　其他城乡社区公共设施支出</t>
  </si>
  <si>
    <t>　　　　21208</t>
  </si>
  <si>
    <t>　　　　国有土地使用权出让收入安排的支出</t>
  </si>
  <si>
    <t>　　　　　2120804</t>
  </si>
  <si>
    <t>　　　　　农村基础设施建设支出</t>
  </si>
  <si>
    <t>　　　213</t>
  </si>
  <si>
    <t>　　　农林水支出</t>
  </si>
  <si>
    <t>　　　　21307</t>
  </si>
  <si>
    <t>　　　　农村综合改革</t>
  </si>
  <si>
    <t>　　　　　2130705</t>
  </si>
  <si>
    <t>　　　　　对村民委员会和村党支部的补助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</si>
  <si>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</si>
  <si>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</si>
  <si>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</si>
  <si>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</si>
  <si>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</si>
  <si>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</si>
  <si>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合      计</t>
  </si>
  <si>
    <t>表3</t>
  </si>
  <si>
    <t>孝义市下堡镇人民政府2021年部门支出总表</t>
  </si>
  <si>
    <t>基本支出</t>
  </si>
  <si>
    <t>项目支出</t>
  </si>
  <si>
    <t>表4</t>
  </si>
  <si>
    <t>孝义市下堡镇人民政府2021年财政拨款收支总表</t>
  </si>
  <si>
    <t>小计</t>
  </si>
  <si>
    <t>政府性基金预算</t>
  </si>
  <si>
    <t>十五、资源勘探信息等支出</t>
  </si>
  <si>
    <t>表5</t>
  </si>
  <si>
    <t>孝义市下堡镇人民政府2021年一般公共预算支出表</t>
  </si>
  <si>
    <t>2020年预算数</t>
  </si>
  <si>
    <t>2021年预算数</t>
  </si>
  <si>
    <t>2021年预算数比2020年预算数增减%</t>
  </si>
  <si>
    <t>合计</t>
  </si>
  <si>
    <t>2080501</t>
  </si>
  <si>
    <t xml:space="preserve">    行政单位离退休</t>
  </si>
  <si>
    <t>2080502</t>
  </si>
  <si>
    <t xml:space="preserve">    事业单位离退休</t>
  </si>
  <si>
    <t>合     计</t>
  </si>
  <si>
    <t>表6</t>
  </si>
  <si>
    <t>孝义市下堡镇人民政府2021年一般公共预算基本支出经济科目表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</si>
  <si>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</si>
  <si>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</si>
  <si>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</si>
  <si>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</si>
  <si>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</si>
  <si>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</si>
  <si>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</si>
  <si>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</si>
  <si>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</si>
  <si>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</si>
  <si>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</si>
  <si>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</si>
  <si>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</si>
  <si>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</si>
  <si>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</si>
  <si>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</si>
  <si>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</si>
  <si>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</si>
  <si>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</si>
  <si>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</si>
  <si>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</si>
  <si>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</si>
  <si>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</si>
  <si>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</si>
  <si>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</si>
  <si>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</si>
  <si>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</si>
  <si>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</si>
  <si>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</si>
  <si>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</si>
  <si>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</si>
  <si>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</si>
  <si>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</si>
  <si>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</si>
  <si>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</si>
  <si>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</si>
  <si>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</si>
  <si>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</si>
  <si>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</si>
  <si>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</si>
  <si>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</si>
  <si>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</si>
  <si>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</si>
  <si>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</si>
  <si>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</si>
  <si>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</si>
  <si>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</si>
  <si>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</si>
  <si>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</si>
  <si>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</si>
  <si>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</si>
  <si>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</si>
  <si>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</si>
  <si>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</si>
  <si>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</si>
  <si>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孝义市下堡镇人民政府2021年一般公共预算“三公”经费支出情况统计表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</si>
  <si>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</si>
  <si>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</si>
  <si>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</si>
  <si>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</si>
  <si>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</si>
  <si>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</si>
  <si>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</si>
  <si>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</si>
  <si>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孝义市下堡镇人民政府2021年政府性基金预算支出表</t>
  </si>
  <si>
    <t>2021年预算比2020年预算数增减</t>
  </si>
  <si>
    <t>表9</t>
  </si>
  <si>
    <t>孝义市下堡镇人民政府2021年一般公共预算重点项目绩效目标表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</si>
  <si>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</si>
  <si>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</si>
  <si>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</si>
  <si>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</si>
  <si>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</si>
  <si>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</si>
  <si>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</si>
  <si>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</si>
  <si>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</si>
  <si>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</si>
  <si>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　　　农村人居环境整治工作奖补资金</t>
  </si>
  <si>
    <t>其他城乡社区公共设施支出</t>
  </si>
  <si>
    <t>2120399</t>
  </si>
  <si>
    <t>农村人居环境整治工作奖补资金</t>
  </si>
  <si>
    <t>　　　爱国卫生运动奖补金</t>
  </si>
  <si>
    <t>爱国卫生运动奖补金</t>
  </si>
  <si>
    <t>　　　农村生活污水治理设施土建资金</t>
  </si>
  <si>
    <t>农村基础设施建设支出</t>
  </si>
  <si>
    <t>2120804</t>
  </si>
  <si>
    <t>农村生活污水治理设施土建资金</t>
  </si>
  <si>
    <t>　　　村级转移支付</t>
  </si>
  <si>
    <t>对村民委员会和村党支部的补助</t>
  </si>
  <si>
    <t>2130705</t>
  </si>
  <si>
    <t>村级转移支付</t>
  </si>
  <si>
    <t>　　　道路转移支付</t>
  </si>
  <si>
    <t>道路转移支付</t>
  </si>
  <si>
    <t>　　　计生转移支付</t>
  </si>
  <si>
    <t>其他计划生育事务支出</t>
  </si>
  <si>
    <t>2100799</t>
  </si>
  <si>
    <t>计生转移支付</t>
  </si>
  <si>
    <t>　　　税收奖补（行政运行）</t>
  </si>
  <si>
    <t>行政运行</t>
  </si>
  <si>
    <t>2010301</t>
  </si>
  <si>
    <t>税收奖补（行政运行）</t>
  </si>
  <si>
    <t>　　　税收奖补（其他城乡社区基础设施建设）</t>
  </si>
  <si>
    <t>设备购置</t>
  </si>
  <si>
    <t>会议费</t>
  </si>
  <si>
    <t>公务接待费</t>
  </si>
  <si>
    <t>其他对个人和家庭补助</t>
  </si>
  <si>
    <t>培训费</t>
  </si>
  <si>
    <t>公务用车运行维护费</t>
  </si>
  <si>
    <t>其他商品和服务支出</t>
  </si>
  <si>
    <t>办公经费</t>
  </si>
  <si>
    <t>维修（护）费</t>
  </si>
  <si>
    <t>　　　2020年第四季度村主干报酬</t>
  </si>
  <si>
    <r>
      <t>2020</t>
    </r>
    <r>
      <rPr>
        <sz val="11"/>
        <color rgb="FF000000"/>
        <rFont val="宋体"/>
        <charset val="0"/>
      </rPr>
      <t>年第四季度村主干报酬</t>
    </r>
  </si>
  <si>
    <t>　　　文化辅导员补助</t>
  </si>
  <si>
    <t>文化辅导员补助</t>
  </si>
  <si>
    <t>　　　科级及以下车补单位统筹</t>
  </si>
  <si>
    <t>科级及以下车补单位统筹</t>
  </si>
  <si>
    <t>　　　孝义市委政法委津贴</t>
  </si>
  <si>
    <t>孝义市委政法委津贴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</si>
  <si>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</si>
  <si>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孝义市下堡镇人民政府2021年政府采购预算表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</si>
  <si>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</si>
  <si>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</si>
  <si>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</si>
  <si>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</si>
  <si>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</si>
  <si>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</si>
  <si>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</si>
  <si>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</si>
  <si>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</si>
  <si>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</si>
  <si>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</si>
  <si>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</si>
  <si>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</si>
  <si>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</si>
  <si>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</si>
  <si>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办公设备购置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</si>
  <si>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</si>
  <si>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孝义市下堡镇人民政府2021年政府购买服务支出预算表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</si>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</sst>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* #,##0.0;* \-#,##0.0;* &quot;&quot;??;@"/>
    <numFmt numFmtId="178" formatCode="0_ "/>
    <numFmt numFmtId="179" formatCode="0.00_);[Red]\(0.00\)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color rgb="FF000000"/>
      <name val="Calibri"/>
      <charset val="0"/>
    </font>
    <font>
      <sz val="11"/>
      <color rgb="FF000000"/>
      <name val="宋体"/>
      <charset val="0"/>
    </font>
    <font>
      <sz val="12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6"/>
      <name val="仿宋_GB2312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4" borderId="18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33" fillId="8" borderId="16" applyNumberFormat="0" applyAlignment="0" applyProtection="0">
      <alignment vertical="center"/>
    </xf>
    <xf numFmtId="0" fontId="30" fillId="17" borderId="2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 applyProtection="0"/>
  </cellStyleXfs>
  <cellXfs count="14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9" fillId="0" borderId="9" xfId="0" applyFont="1" applyBorder="1" applyAlignment="1">
      <alignment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 wrapText="1"/>
    </xf>
    <xf numFmtId="178" fontId="0" fillId="0" borderId="2" xfId="0" applyNumberFormat="1" applyFont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2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Alignment="1" applyProtection="1"/>
    <xf numFmtId="0" fontId="7" fillId="0" borderId="0" xfId="0" applyFont="1" applyBorder="1" applyAlignment="1" applyProtection="1"/>
    <xf numFmtId="0" fontId="0" fillId="0" borderId="0" xfId="0" applyAlignment="1" applyProtection="1">
      <alignment horizontal="right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0" fillId="0" borderId="2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justify"/>
    </xf>
    <xf numFmtId="4" fontId="13" fillId="0" borderId="1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179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" xfId="0" applyFont="1" applyFill="1" applyBorder="1" applyProtection="1"/>
    <xf numFmtId="49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179" fontId="0" fillId="0" borderId="0" xfId="0" applyNumberForma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vertical="center" wrapText="1"/>
    </xf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2" fontId="10" fillId="0" borderId="1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workbookViewId="0">
      <selection activeCell="C29" sqref="C29"/>
    </sheetView>
  </sheetViews>
  <sheetFormatPr defaultColWidth="6.875" defaultRowHeight="11.25" outlineLevelCol="7"/>
  <cols>
    <col min="1" max="1" width="33" style="68" customWidth="1"/>
    <col min="2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0" t="s">
        <v>0</v>
      </c>
      <c r="B1" s="70"/>
      <c r="C1" s="70"/>
      <c r="D1" s="131"/>
      <c r="E1" s="131"/>
      <c r="F1" s="131"/>
      <c r="G1" s="131"/>
      <c r="H1" s="132"/>
    </row>
    <row r="2" ht="18.75" customHeight="1" spans="1:8">
      <c r="A2" s="133"/>
      <c r="B2" s="133"/>
      <c r="C2" s="133"/>
      <c r="D2" s="131"/>
      <c r="E2" s="131"/>
      <c r="F2" s="131"/>
      <c r="G2" s="131"/>
      <c r="H2" s="132"/>
    </row>
    <row r="3" ht="21" customHeight="1" spans="1:8">
      <c r="A3" s="88" t="s">
        <v>1</v>
      </c>
      <c r="B3" s="88"/>
      <c r="C3" s="88"/>
      <c r="D3" s="88"/>
      <c r="E3" s="88"/>
      <c r="F3" s="88"/>
      <c r="G3" s="88"/>
      <c r="H3" s="88"/>
    </row>
    <row r="4" ht="14.25" customHeight="1" spans="1:8">
      <c r="A4" s="134"/>
      <c r="B4" s="134"/>
      <c r="C4" s="134"/>
      <c r="D4" s="134"/>
      <c r="E4" s="134"/>
      <c r="F4" s="134"/>
      <c r="G4" s="134"/>
      <c r="H4" s="90" t="s">
        <v>2</v>
      </c>
    </row>
    <row r="5" ht="24" customHeight="1" spans="1:8">
      <c r="A5" s="149" t="s">
        <v>3</v>
      </c>
      <c r="B5" s="71"/>
      <c r="C5" s="71"/>
      <c r="D5" s="71"/>
      <c r="E5" s="149" t="s">
        <v>4</v>
      </c>
      <c r="F5" s="71"/>
      <c r="G5" s="71"/>
      <c r="H5" s="71"/>
    </row>
    <row r="6" ht="24" customHeight="1" spans="1:8">
      <c r="A6" s="150" t="s">
        <v>5</v>
      </c>
      <c r="B6" s="138" t="s">
        <v>6</v>
      </c>
      <c r="C6" s="147"/>
      <c r="D6" s="139"/>
      <c r="E6" s="143" t="s">
        <v>7</v>
      </c>
      <c r="F6" s="138" t="s">
        <v>6</v>
      </c>
      <c r="G6" s="147"/>
      <c r="H6" s="139"/>
    </row>
    <row r="7" ht="48.75" customHeight="1" spans="1:8">
      <c r="A7" s="140"/>
      <c r="B7" s="144" t="s">
        <v>8</v>
      </c>
      <c r="C7" s="144" t="s">
        <v>9</v>
      </c>
      <c r="D7" s="144" t="s">
        <v>10</v>
      </c>
      <c r="E7" s="145"/>
      <c r="F7" s="144" t="s">
        <v>8</v>
      </c>
      <c r="G7" s="144" t="s">
        <v>9</v>
      </c>
      <c r="H7" s="144" t="s">
        <v>10</v>
      </c>
    </row>
    <row r="8" ht="24" customHeight="1" spans="1:8">
      <c r="A8" s="85" t="s">
        <v>11</v>
      </c>
      <c r="B8" s="135">
        <v>2927.82</v>
      </c>
      <c r="C8" s="135">
        <v>1008.98</v>
      </c>
      <c r="D8" s="135">
        <f>C8/B8*100-100</f>
        <v>-65.5381819920624</v>
      </c>
      <c r="E8" s="74" t="s">
        <v>12</v>
      </c>
      <c r="F8" s="135">
        <v>691.97</v>
      </c>
      <c r="G8" s="135">
        <v>557.09</v>
      </c>
      <c r="H8" s="135">
        <f>G8/F8*100-100</f>
        <v>-19.4921745162362</v>
      </c>
    </row>
    <row r="9" ht="24" customHeight="1" spans="1:8">
      <c r="A9" s="85" t="s">
        <v>13</v>
      </c>
      <c r="B9" s="135"/>
      <c r="C9" s="135">
        <v>50</v>
      </c>
      <c r="D9" s="135"/>
      <c r="E9" s="74" t="s">
        <v>14</v>
      </c>
      <c r="F9" s="74"/>
      <c r="G9" s="74"/>
      <c r="H9" s="83"/>
    </row>
    <row r="10" ht="24" customHeight="1" spans="1:8">
      <c r="A10" s="85" t="s">
        <v>15</v>
      </c>
      <c r="B10" s="85"/>
      <c r="C10" s="85"/>
      <c r="D10" s="85"/>
      <c r="E10" s="74" t="s">
        <v>16</v>
      </c>
      <c r="F10" s="74"/>
      <c r="G10" s="74"/>
      <c r="H10" s="83"/>
    </row>
    <row r="11" ht="24" customHeight="1" spans="1:8">
      <c r="A11" s="85" t="s">
        <v>17</v>
      </c>
      <c r="B11" s="85"/>
      <c r="C11" s="85"/>
      <c r="D11" s="85"/>
      <c r="E11" s="85" t="s">
        <v>18</v>
      </c>
      <c r="F11" s="85"/>
      <c r="G11" s="85"/>
      <c r="H11" s="83"/>
    </row>
    <row r="12" ht="24" customHeight="1" spans="1:8">
      <c r="A12" s="85"/>
      <c r="B12" s="85"/>
      <c r="C12" s="85"/>
      <c r="D12" s="85"/>
      <c r="E12" s="74" t="s">
        <v>19</v>
      </c>
      <c r="F12" s="74"/>
      <c r="G12" s="74"/>
      <c r="H12" s="83"/>
    </row>
    <row r="13" ht="24" customHeight="1" spans="1:8">
      <c r="A13" s="85"/>
      <c r="B13" s="85"/>
      <c r="C13" s="85"/>
      <c r="D13" s="85"/>
      <c r="E13" s="74" t="s">
        <v>20</v>
      </c>
      <c r="F13" s="74"/>
      <c r="G13" s="74"/>
      <c r="H13" s="83"/>
    </row>
    <row r="14" ht="24" customHeight="1" spans="1:8">
      <c r="A14" s="85"/>
      <c r="B14" s="85"/>
      <c r="C14" s="85"/>
      <c r="D14" s="85"/>
      <c r="E14" s="85" t="s">
        <v>21</v>
      </c>
      <c r="F14" s="85"/>
      <c r="G14" s="85"/>
      <c r="H14" s="85"/>
    </row>
    <row r="15" ht="24" customHeight="1" spans="1:8">
      <c r="A15" s="85"/>
      <c r="B15" s="85"/>
      <c r="C15" s="85"/>
      <c r="D15" s="85"/>
      <c r="E15" s="85" t="s">
        <v>22</v>
      </c>
      <c r="F15" s="135">
        <v>90.47</v>
      </c>
      <c r="G15" s="135">
        <v>118.13</v>
      </c>
      <c r="H15" s="135">
        <f t="shared" ref="H15:H19" si="0">G15/F15*100-100</f>
        <v>30.5736708301094</v>
      </c>
    </row>
    <row r="16" ht="24" customHeight="1" spans="1:8">
      <c r="A16" s="85"/>
      <c r="B16" s="85"/>
      <c r="C16" s="85"/>
      <c r="D16" s="85"/>
      <c r="E16" s="74" t="s">
        <v>23</v>
      </c>
      <c r="F16" s="135">
        <v>38.27</v>
      </c>
      <c r="G16" s="135">
        <v>30.4</v>
      </c>
      <c r="H16" s="135">
        <f t="shared" si="0"/>
        <v>-20.5644107656128</v>
      </c>
    </row>
    <row r="17" ht="24" customHeight="1" spans="1:8">
      <c r="A17" s="85"/>
      <c r="B17" s="85"/>
      <c r="C17" s="85"/>
      <c r="D17" s="85"/>
      <c r="E17" s="74" t="s">
        <v>24</v>
      </c>
      <c r="F17" s="148"/>
      <c r="G17" s="148"/>
      <c r="H17" s="85"/>
    </row>
    <row r="18" ht="24" customHeight="1" spans="1:8">
      <c r="A18" s="85"/>
      <c r="B18" s="85"/>
      <c r="C18" s="85"/>
      <c r="D18" s="85"/>
      <c r="E18" s="85" t="s">
        <v>25</v>
      </c>
      <c r="F18" s="135">
        <v>1891.41</v>
      </c>
      <c r="G18" s="135">
        <v>137.65</v>
      </c>
      <c r="H18" s="135">
        <f t="shared" si="0"/>
        <v>-92.7223605669844</v>
      </c>
    </row>
    <row r="19" ht="24" customHeight="1" spans="1:8">
      <c r="A19" s="85"/>
      <c r="B19" s="85"/>
      <c r="C19" s="85"/>
      <c r="D19" s="85"/>
      <c r="E19" s="85" t="s">
        <v>26</v>
      </c>
      <c r="F19" s="135">
        <v>174.03</v>
      </c>
      <c r="G19" s="135">
        <v>174.54</v>
      </c>
      <c r="H19" s="135">
        <f t="shared" si="0"/>
        <v>0.293052921910018</v>
      </c>
    </row>
    <row r="20" ht="24" customHeight="1" spans="1:8">
      <c r="A20" s="85"/>
      <c r="B20" s="85"/>
      <c r="C20" s="85"/>
      <c r="D20" s="85"/>
      <c r="E20" s="85" t="s">
        <v>27</v>
      </c>
      <c r="F20" s="85"/>
      <c r="G20" s="85"/>
      <c r="H20" s="85"/>
    </row>
    <row r="21" ht="24" customHeight="1" spans="1:8">
      <c r="A21" s="85"/>
      <c r="B21" s="85"/>
      <c r="C21" s="85"/>
      <c r="D21" s="85"/>
      <c r="E21" s="85" t="s">
        <v>28</v>
      </c>
      <c r="F21" s="85"/>
      <c r="G21" s="85"/>
      <c r="H21" s="85"/>
    </row>
    <row r="22" ht="24" customHeight="1" spans="1:8">
      <c r="A22" s="85"/>
      <c r="B22" s="85"/>
      <c r="C22" s="85"/>
      <c r="D22" s="85"/>
      <c r="E22" s="85" t="s">
        <v>29</v>
      </c>
      <c r="F22" s="85"/>
      <c r="G22" s="85"/>
      <c r="H22" s="85"/>
    </row>
    <row r="23" ht="24" customHeight="1" spans="1:8">
      <c r="A23" s="85"/>
      <c r="B23" s="85"/>
      <c r="C23" s="85"/>
      <c r="D23" s="85"/>
      <c r="E23" s="85" t="s">
        <v>30</v>
      </c>
      <c r="F23" s="85"/>
      <c r="G23" s="85"/>
      <c r="H23" s="85"/>
    </row>
    <row r="24" ht="24" customHeight="1" spans="1:8">
      <c r="A24" s="85"/>
      <c r="B24" s="85"/>
      <c r="C24" s="85"/>
      <c r="D24" s="85"/>
      <c r="E24" s="85" t="s">
        <v>31</v>
      </c>
      <c r="F24" s="85"/>
      <c r="G24" s="85"/>
      <c r="H24" s="85"/>
    </row>
    <row r="25" ht="24" customHeight="1" spans="1:8">
      <c r="A25" s="85"/>
      <c r="B25" s="85"/>
      <c r="C25" s="85"/>
      <c r="D25" s="85"/>
      <c r="E25" s="85" t="s">
        <v>32</v>
      </c>
      <c r="F25" s="135">
        <v>41.67</v>
      </c>
      <c r="G25" s="135">
        <v>41.17</v>
      </c>
      <c r="H25" s="135">
        <f>G25/F25*100-100</f>
        <v>-1.19990400767939</v>
      </c>
    </row>
    <row r="26" ht="24" customHeight="1" spans="1:8">
      <c r="A26" s="85"/>
      <c r="B26" s="85"/>
      <c r="C26" s="85"/>
      <c r="D26" s="85"/>
      <c r="E26" s="85" t="s">
        <v>33</v>
      </c>
      <c r="F26" s="85"/>
      <c r="G26" s="85"/>
      <c r="H26" s="85"/>
    </row>
    <row r="27" ht="24" customHeight="1" spans="1:8">
      <c r="A27" s="85"/>
      <c r="B27" s="85"/>
      <c r="C27" s="85"/>
      <c r="D27" s="85"/>
      <c r="E27" s="85" t="s">
        <v>34</v>
      </c>
      <c r="F27" s="85"/>
      <c r="G27" s="85"/>
      <c r="H27" s="85"/>
    </row>
    <row r="28" ht="24" customHeight="1" spans="1:8">
      <c r="A28" s="85"/>
      <c r="B28" s="85"/>
      <c r="C28" s="85"/>
      <c r="D28" s="85"/>
      <c r="E28" s="85" t="s">
        <v>35</v>
      </c>
      <c r="F28" s="109"/>
      <c r="G28" s="109"/>
      <c r="H28" s="85"/>
    </row>
    <row r="29" ht="24" customHeight="1" spans="1:8">
      <c r="A29" s="71" t="s">
        <v>36</v>
      </c>
      <c r="B29" s="135">
        <v>2927.82</v>
      </c>
      <c r="C29" s="135">
        <v>1058.98</v>
      </c>
      <c r="D29" s="135">
        <v>-63.8304267338839</v>
      </c>
      <c r="E29" s="71" t="s">
        <v>37</v>
      </c>
      <c r="F29" s="71">
        <f>SUM(F8:F28)</f>
        <v>2927.82</v>
      </c>
      <c r="G29" s="71">
        <f>SUM(G8:G28)</f>
        <v>1058.98</v>
      </c>
      <c r="H29" s="71">
        <f>ROUND(G29/F29*100-100,2)</f>
        <v>-63.83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3" workbookViewId="0">
      <selection activeCell="H19" sqref="H19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244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40"/>
    </row>
    <row r="2" ht="33" customHeight="1" spans="1:14">
      <c r="A2" s="29" t="s">
        <v>245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246</v>
      </c>
      <c r="B4" s="31" t="s">
        <v>247</v>
      </c>
      <c r="C4" s="31" t="s">
        <v>248</v>
      </c>
      <c r="D4" s="31" t="s">
        <v>249</v>
      </c>
      <c r="E4" s="8" t="s">
        <v>250</v>
      </c>
      <c r="F4" s="8"/>
      <c r="G4" s="8"/>
      <c r="H4" s="8"/>
      <c r="I4" s="8"/>
      <c r="J4" s="8"/>
      <c r="K4" s="8"/>
      <c r="L4" s="8"/>
      <c r="M4" s="8"/>
      <c r="N4" s="41" t="s">
        <v>251</v>
      </c>
    </row>
    <row r="5" ht="37.5" customHeight="1" spans="1:14">
      <c r="A5" s="9"/>
      <c r="B5" s="31"/>
      <c r="C5" s="31"/>
      <c r="D5" s="31"/>
      <c r="E5" s="10" t="s">
        <v>252</v>
      </c>
      <c r="F5" s="8" t="s">
        <v>41</v>
      </c>
      <c r="G5" s="8"/>
      <c r="H5" s="8"/>
      <c r="I5" s="8"/>
      <c r="J5" s="42"/>
      <c r="K5" s="42"/>
      <c r="L5" s="23" t="s">
        <v>253</v>
      </c>
      <c r="M5" s="23" t="s">
        <v>254</v>
      </c>
      <c r="N5" s="43"/>
    </row>
    <row r="6" ht="78.75" customHeight="1" spans="1:14">
      <c r="A6" s="13"/>
      <c r="B6" s="31"/>
      <c r="C6" s="31"/>
      <c r="D6" s="31"/>
      <c r="E6" s="10"/>
      <c r="F6" s="14" t="s">
        <v>255</v>
      </c>
      <c r="G6" s="10" t="s">
        <v>256</v>
      </c>
      <c r="H6" s="10" t="s">
        <v>257</v>
      </c>
      <c r="I6" s="10" t="s">
        <v>258</v>
      </c>
      <c r="J6" s="10" t="s">
        <v>259</v>
      </c>
      <c r="K6" s="24" t="s">
        <v>260</v>
      </c>
      <c r="L6" s="25"/>
      <c r="M6" s="25"/>
      <c r="N6" s="44"/>
    </row>
    <row r="7" ht="24" customHeight="1" spans="1:14">
      <c r="A7" s="32" t="s">
        <v>232</v>
      </c>
      <c r="B7" s="33"/>
      <c r="C7" s="33"/>
      <c r="D7" s="33"/>
      <c r="E7" s="34">
        <v>18</v>
      </c>
      <c r="F7" s="34">
        <v>18</v>
      </c>
      <c r="G7" s="34">
        <v>18</v>
      </c>
      <c r="H7" s="33"/>
      <c r="I7" s="33"/>
      <c r="J7" s="33"/>
      <c r="K7" s="33"/>
      <c r="L7" s="33"/>
      <c r="M7" s="33"/>
      <c r="N7" s="33"/>
    </row>
    <row r="8" ht="24" customHeight="1" spans="1:14">
      <c r="A8" s="32" t="s">
        <v>261</v>
      </c>
      <c r="B8" s="35"/>
      <c r="C8" s="36"/>
      <c r="D8" s="36"/>
      <c r="E8" s="34">
        <v>10</v>
      </c>
      <c r="F8" s="34">
        <v>10</v>
      </c>
      <c r="G8" s="34">
        <v>10</v>
      </c>
      <c r="H8" s="37"/>
      <c r="I8" s="37"/>
      <c r="J8" s="37"/>
      <c r="K8" s="37"/>
      <c r="L8" s="37"/>
      <c r="M8" s="37"/>
      <c r="N8" s="36"/>
    </row>
    <row r="9" ht="24" customHeight="1" spans="1:14">
      <c r="A9" s="38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8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8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8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8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8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8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101</v>
      </c>
      <c r="B16" s="39"/>
      <c r="C16" s="39"/>
      <c r="D16" s="18"/>
      <c r="E16" s="37">
        <f>E8+E7</f>
        <v>28</v>
      </c>
      <c r="F16" s="37">
        <f>F7+F8</f>
        <v>28</v>
      </c>
      <c r="G16" s="37">
        <f>G7+G8</f>
        <v>28</v>
      </c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I8" sqref="I8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262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264</v>
      </c>
      <c r="B4" s="7" t="s">
        <v>265</v>
      </c>
      <c r="C4" s="8" t="s">
        <v>250</v>
      </c>
      <c r="D4" s="8"/>
      <c r="E4" s="8"/>
      <c r="F4" s="8"/>
      <c r="G4" s="8"/>
      <c r="H4" s="8"/>
      <c r="I4" s="8"/>
      <c r="J4" s="8"/>
      <c r="K4" s="8"/>
      <c r="L4" s="7" t="s">
        <v>125</v>
      </c>
    </row>
    <row r="5" ht="25.5" customHeight="1" spans="1:12">
      <c r="A5" s="9"/>
      <c r="B5" s="9"/>
      <c r="C5" s="10" t="s">
        <v>252</v>
      </c>
      <c r="D5" s="11" t="s">
        <v>266</v>
      </c>
      <c r="E5" s="12"/>
      <c r="F5" s="12"/>
      <c r="G5" s="12"/>
      <c r="H5" s="12"/>
      <c r="I5" s="22"/>
      <c r="J5" s="23" t="s">
        <v>253</v>
      </c>
      <c r="K5" s="23" t="s">
        <v>254</v>
      </c>
      <c r="L5" s="9"/>
    </row>
    <row r="6" ht="81" customHeight="1" spans="1:12">
      <c r="A6" s="13"/>
      <c r="B6" s="13"/>
      <c r="C6" s="10"/>
      <c r="D6" s="14" t="s">
        <v>255</v>
      </c>
      <c r="E6" s="10" t="s">
        <v>256</v>
      </c>
      <c r="F6" s="10" t="s">
        <v>257</v>
      </c>
      <c r="G6" s="10" t="s">
        <v>258</v>
      </c>
      <c r="H6" s="10" t="s">
        <v>259</v>
      </c>
      <c r="I6" s="24" t="s">
        <v>267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101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showGridLines="0" showZeros="0" workbookViewId="0">
      <selection activeCell="E36" sqref="E36"/>
    </sheetView>
  </sheetViews>
  <sheetFormatPr defaultColWidth="6.875" defaultRowHeight="11.25" outlineLevelCol="6"/>
  <cols>
    <col min="1" max="1" width="20.625" style="68" customWidth="1"/>
    <col min="2" max="2" width="29.5" style="68" customWidth="1"/>
    <col min="3" max="5" width="14.625" style="68" customWidth="1"/>
    <col min="6" max="6" width="12" style="68" customWidth="1"/>
    <col min="7" max="7" width="15.625" style="68" customWidth="1"/>
    <col min="8" max="16384" width="6.875" style="68"/>
  </cols>
  <sheetData>
    <row r="1" ht="16.5" customHeight="1" spans="1:7">
      <c r="A1" s="45" t="s">
        <v>38</v>
      </c>
      <c r="B1" s="46"/>
      <c r="C1" s="46"/>
      <c r="D1" s="81"/>
      <c r="E1" s="81"/>
      <c r="F1" s="81"/>
      <c r="G1" s="81"/>
    </row>
    <row r="2" ht="29.25" customHeight="1" spans="1:7">
      <c r="A2" s="69" t="s">
        <v>39</v>
      </c>
      <c r="B2" s="69"/>
      <c r="C2" s="69"/>
      <c r="D2" s="69"/>
      <c r="E2" s="69"/>
      <c r="F2" s="69"/>
      <c r="G2" s="69"/>
    </row>
    <row r="3" ht="26.25" customHeight="1" spans="1:7">
      <c r="A3" s="70"/>
      <c r="B3" s="70"/>
      <c r="C3" s="70"/>
      <c r="D3" s="70"/>
      <c r="E3" s="70"/>
      <c r="F3" s="70"/>
      <c r="G3" s="137" t="s">
        <v>2</v>
      </c>
    </row>
    <row r="4" ht="26.25" customHeight="1" spans="1:7">
      <c r="A4" s="71" t="s">
        <v>40</v>
      </c>
      <c r="B4" s="71"/>
      <c r="C4" s="143" t="s">
        <v>36</v>
      </c>
      <c r="D4" s="144" t="s">
        <v>41</v>
      </c>
      <c r="E4" s="144" t="s">
        <v>42</v>
      </c>
      <c r="F4" s="144" t="s">
        <v>43</v>
      </c>
      <c r="G4" s="143" t="s">
        <v>44</v>
      </c>
    </row>
    <row r="5" s="67" customFormat="1" ht="47.25" customHeight="1" spans="1:7">
      <c r="A5" s="71" t="s">
        <v>45</v>
      </c>
      <c r="B5" s="71" t="s">
        <v>46</v>
      </c>
      <c r="C5" s="145"/>
      <c r="D5" s="144"/>
      <c r="E5" s="144"/>
      <c r="F5" s="144"/>
      <c r="G5" s="145"/>
    </row>
    <row r="6" s="67" customFormat="1" ht="25.5" customHeight="1" spans="1:7">
      <c r="A6" s="72" t="s">
        <v>47</v>
      </c>
      <c r="B6" s="73" t="s">
        <v>48</v>
      </c>
      <c r="C6" s="75">
        <v>557.09</v>
      </c>
      <c r="D6" s="75">
        <v>557.09</v>
      </c>
      <c r="E6" s="71"/>
      <c r="F6" s="83"/>
      <c r="G6" s="83"/>
    </row>
    <row r="7" s="67" customFormat="1" ht="25.5" customHeight="1" spans="1:7">
      <c r="A7" s="72" t="s">
        <v>49</v>
      </c>
      <c r="B7" s="73" t="s">
        <v>50</v>
      </c>
      <c r="C7" s="75">
        <v>557.09</v>
      </c>
      <c r="D7" s="75">
        <v>557.09</v>
      </c>
      <c r="E7" s="71"/>
      <c r="F7" s="83"/>
      <c r="G7" s="83"/>
    </row>
    <row r="8" s="67" customFormat="1" ht="25.5" customHeight="1" spans="1:7">
      <c r="A8" s="72" t="s">
        <v>51</v>
      </c>
      <c r="B8" s="73" t="s">
        <v>52</v>
      </c>
      <c r="C8" s="75">
        <v>305.13</v>
      </c>
      <c r="D8" s="75">
        <v>305.13</v>
      </c>
      <c r="E8" s="71"/>
      <c r="F8" s="83"/>
      <c r="G8" s="83"/>
    </row>
    <row r="9" s="67" customFormat="1" ht="25.5" customHeight="1" spans="1:7">
      <c r="A9" s="72" t="s">
        <v>53</v>
      </c>
      <c r="B9" s="73" t="s">
        <v>54</v>
      </c>
      <c r="C9" s="75">
        <v>251.96</v>
      </c>
      <c r="D9" s="75">
        <v>251.96</v>
      </c>
      <c r="E9" s="71"/>
      <c r="F9" s="83"/>
      <c r="G9" s="83"/>
    </row>
    <row r="10" s="67" customFormat="1" ht="25.5" customHeight="1" spans="1:7">
      <c r="A10" s="72" t="s">
        <v>55</v>
      </c>
      <c r="B10" s="73" t="s">
        <v>56</v>
      </c>
      <c r="C10" s="75">
        <v>118.13</v>
      </c>
      <c r="D10" s="75">
        <v>118.13</v>
      </c>
      <c r="E10" s="71"/>
      <c r="F10" s="83"/>
      <c r="G10" s="83"/>
    </row>
    <row r="11" s="67" customFormat="1" ht="25.5" customHeight="1" spans="1:7">
      <c r="A11" s="72" t="s">
        <v>57</v>
      </c>
      <c r="B11" s="73" t="s">
        <v>58</v>
      </c>
      <c r="C11" s="75">
        <v>54.01</v>
      </c>
      <c r="D11" s="75">
        <v>54.01</v>
      </c>
      <c r="E11" s="71"/>
      <c r="F11" s="83"/>
      <c r="G11" s="83"/>
    </row>
    <row r="12" s="67" customFormat="1" ht="25.5" customHeight="1" spans="1:7">
      <c r="A12" s="72" t="s">
        <v>59</v>
      </c>
      <c r="B12" s="73" t="s">
        <v>60</v>
      </c>
      <c r="C12" s="75">
        <v>54.01</v>
      </c>
      <c r="D12" s="75">
        <v>54.01</v>
      </c>
      <c r="E12" s="71"/>
      <c r="F12" s="83"/>
      <c r="G12" s="83"/>
    </row>
    <row r="13" s="67" customFormat="1" ht="25.5" customHeight="1" spans="1:7">
      <c r="A13" s="72" t="s">
        <v>61</v>
      </c>
      <c r="B13" s="73" t="s">
        <v>62</v>
      </c>
      <c r="C13" s="75">
        <v>64.12</v>
      </c>
      <c r="D13" s="75">
        <v>64.12</v>
      </c>
      <c r="E13" s="71"/>
      <c r="F13" s="83"/>
      <c r="G13" s="83"/>
    </row>
    <row r="14" s="67" customFormat="1" ht="25.5" customHeight="1" spans="1:7">
      <c r="A14" s="72" t="s">
        <v>63</v>
      </c>
      <c r="B14" s="73" t="s">
        <v>64</v>
      </c>
      <c r="C14" s="75">
        <v>64.12</v>
      </c>
      <c r="D14" s="75">
        <v>64.12</v>
      </c>
      <c r="E14" s="71"/>
      <c r="F14" s="83"/>
      <c r="G14" s="83"/>
    </row>
    <row r="15" s="67" customFormat="1" ht="25.5" customHeight="1" spans="1:7">
      <c r="A15" s="72" t="s">
        <v>65</v>
      </c>
      <c r="B15" s="73" t="s">
        <v>66</v>
      </c>
      <c r="C15" s="75">
        <v>30.4</v>
      </c>
      <c r="D15" s="75">
        <v>30.4</v>
      </c>
      <c r="E15" s="71"/>
      <c r="F15" s="83"/>
      <c r="G15" s="83"/>
    </row>
    <row r="16" s="67" customFormat="1" ht="25.5" customHeight="1" spans="1:7">
      <c r="A16" s="72" t="s">
        <v>67</v>
      </c>
      <c r="B16" s="73" t="s">
        <v>68</v>
      </c>
      <c r="C16" s="75">
        <v>4.31</v>
      </c>
      <c r="D16" s="75">
        <v>4.31</v>
      </c>
      <c r="E16" s="71"/>
      <c r="F16" s="83"/>
      <c r="G16" s="83"/>
    </row>
    <row r="17" s="67" customFormat="1" ht="25.5" customHeight="1" spans="1:7">
      <c r="A17" s="72" t="s">
        <v>69</v>
      </c>
      <c r="B17" s="73" t="s">
        <v>70</v>
      </c>
      <c r="C17" s="75">
        <v>4.31</v>
      </c>
      <c r="D17" s="75">
        <v>4.31</v>
      </c>
      <c r="E17" s="71"/>
      <c r="F17" s="83"/>
      <c r="G17" s="83"/>
    </row>
    <row r="18" s="67" customFormat="1" ht="25.5" customHeight="1" spans="1:7">
      <c r="A18" s="72" t="s">
        <v>71</v>
      </c>
      <c r="B18" s="73" t="s">
        <v>72</v>
      </c>
      <c r="C18" s="75">
        <v>26.09</v>
      </c>
      <c r="D18" s="75">
        <v>26.09</v>
      </c>
      <c r="E18" s="94"/>
      <c r="F18" s="84"/>
      <c r="G18" s="84"/>
    </row>
    <row r="19" s="67" customFormat="1" ht="25.5" customHeight="1" spans="1:7">
      <c r="A19" s="72" t="s">
        <v>73</v>
      </c>
      <c r="B19" s="73" t="s">
        <v>74</v>
      </c>
      <c r="C19" s="75">
        <v>8.66</v>
      </c>
      <c r="D19" s="75">
        <v>8.66</v>
      </c>
      <c r="E19" s="94"/>
      <c r="F19" s="84"/>
      <c r="G19" s="84"/>
    </row>
    <row r="20" s="67" customFormat="1" ht="25.5" customHeight="1" spans="1:7">
      <c r="A20" s="72" t="s">
        <v>75</v>
      </c>
      <c r="B20" s="73" t="s">
        <v>76</v>
      </c>
      <c r="C20" s="75">
        <v>13.43</v>
      </c>
      <c r="D20" s="75">
        <v>13.43</v>
      </c>
      <c r="E20" s="94"/>
      <c r="F20" s="84"/>
      <c r="G20" s="84"/>
    </row>
    <row r="21" s="67" customFormat="1" ht="25.5" customHeight="1" spans="1:7">
      <c r="A21" s="72" t="s">
        <v>77</v>
      </c>
      <c r="B21" s="73" t="s">
        <v>78</v>
      </c>
      <c r="C21" s="75">
        <v>4</v>
      </c>
      <c r="D21" s="75">
        <v>4</v>
      </c>
      <c r="E21" s="94"/>
      <c r="F21" s="84"/>
      <c r="G21" s="84"/>
    </row>
    <row r="22" s="67" customFormat="1" ht="25.5" customHeight="1" spans="1:7">
      <c r="A22" s="72" t="s">
        <v>79</v>
      </c>
      <c r="B22" s="73" t="s">
        <v>80</v>
      </c>
      <c r="C22" s="75">
        <v>137.65</v>
      </c>
      <c r="D22" s="75">
        <v>87.65</v>
      </c>
      <c r="E22" s="94"/>
      <c r="F22" s="84"/>
      <c r="G22" s="84"/>
    </row>
    <row r="23" s="67" customFormat="1" ht="25.5" customHeight="1" spans="1:7">
      <c r="A23" s="72" t="s">
        <v>81</v>
      </c>
      <c r="B23" s="73" t="s">
        <v>82</v>
      </c>
      <c r="C23" s="75">
        <v>87.65</v>
      </c>
      <c r="D23" s="75">
        <v>87.65</v>
      </c>
      <c r="E23" s="94"/>
      <c r="F23" s="84"/>
      <c r="G23" s="84"/>
    </row>
    <row r="24" s="67" customFormat="1" ht="25.5" customHeight="1" spans="1:7">
      <c r="A24" s="72" t="s">
        <v>83</v>
      </c>
      <c r="B24" s="73" t="s">
        <v>84</v>
      </c>
      <c r="C24" s="75">
        <v>87.65</v>
      </c>
      <c r="D24" s="75">
        <v>87.65</v>
      </c>
      <c r="E24" s="94"/>
      <c r="F24" s="84"/>
      <c r="G24" s="84"/>
    </row>
    <row r="25" s="67" customFormat="1" ht="25.5" customHeight="1" spans="1:7">
      <c r="A25" s="72" t="s">
        <v>85</v>
      </c>
      <c r="B25" s="73" t="s">
        <v>86</v>
      </c>
      <c r="C25" s="75">
        <v>50</v>
      </c>
      <c r="D25" s="75"/>
      <c r="E25" s="146">
        <v>50</v>
      </c>
      <c r="F25" s="84"/>
      <c r="G25" s="84"/>
    </row>
    <row r="26" s="67" customFormat="1" ht="25.5" customHeight="1" spans="1:7">
      <c r="A26" s="72" t="s">
        <v>87</v>
      </c>
      <c r="B26" s="73" t="s">
        <v>88</v>
      </c>
      <c r="C26" s="75">
        <v>50</v>
      </c>
      <c r="D26" s="75"/>
      <c r="E26" s="146">
        <v>50</v>
      </c>
      <c r="F26" s="84"/>
      <c r="G26" s="84"/>
    </row>
    <row r="27" s="67" customFormat="1" ht="25.5" customHeight="1" spans="1:7">
      <c r="A27" s="72" t="s">
        <v>89</v>
      </c>
      <c r="B27" s="73" t="s">
        <v>90</v>
      </c>
      <c r="C27" s="75">
        <v>174.54</v>
      </c>
      <c r="D27" s="75">
        <v>174.54</v>
      </c>
      <c r="E27" s="94"/>
      <c r="F27" s="84"/>
      <c r="G27" s="84"/>
    </row>
    <row r="28" s="67" customFormat="1" ht="25.5" customHeight="1" spans="1:7">
      <c r="A28" s="72" t="s">
        <v>91</v>
      </c>
      <c r="B28" s="73" t="s">
        <v>92</v>
      </c>
      <c r="C28" s="75">
        <v>174.54</v>
      </c>
      <c r="D28" s="75">
        <v>174.54</v>
      </c>
      <c r="E28" s="94"/>
      <c r="F28" s="84"/>
      <c r="G28" s="84"/>
    </row>
    <row r="29" s="67" customFormat="1" ht="25.5" customHeight="1" spans="1:7">
      <c r="A29" s="72" t="s">
        <v>93</v>
      </c>
      <c r="B29" s="73" t="s">
        <v>94</v>
      </c>
      <c r="C29" s="75">
        <v>174.54</v>
      </c>
      <c r="D29" s="75">
        <v>174.54</v>
      </c>
      <c r="E29" s="94"/>
      <c r="F29" s="84"/>
      <c r="G29" s="84"/>
    </row>
    <row r="30" s="67" customFormat="1" ht="25.5" customHeight="1" spans="1:7">
      <c r="A30" s="72" t="s">
        <v>95</v>
      </c>
      <c r="B30" s="73" t="s">
        <v>96</v>
      </c>
      <c r="C30" s="75">
        <v>41.17</v>
      </c>
      <c r="D30" s="75">
        <v>41.17</v>
      </c>
      <c r="E30" s="94"/>
      <c r="F30" s="84"/>
      <c r="G30" s="84"/>
    </row>
    <row r="31" s="67" customFormat="1" ht="25.5" customHeight="1" spans="1:7">
      <c r="A31" s="72" t="s">
        <v>97</v>
      </c>
      <c r="B31" s="73" t="s">
        <v>98</v>
      </c>
      <c r="C31" s="75">
        <v>41.17</v>
      </c>
      <c r="D31" s="75">
        <v>41.17</v>
      </c>
      <c r="E31" s="94"/>
      <c r="F31" s="84"/>
      <c r="G31" s="84"/>
    </row>
    <row r="32" s="67" customFormat="1" ht="25.5" customHeight="1" spans="1:7">
      <c r="A32" s="72" t="s">
        <v>99</v>
      </c>
      <c r="B32" s="73" t="s">
        <v>100</v>
      </c>
      <c r="C32" s="75">
        <v>41.17</v>
      </c>
      <c r="D32" s="75">
        <v>41.17</v>
      </c>
      <c r="E32" s="94"/>
      <c r="F32" s="84"/>
      <c r="G32" s="84"/>
    </row>
    <row r="33" ht="25.5" customHeight="1" spans="1:7">
      <c r="A33" s="79" t="s">
        <v>101</v>
      </c>
      <c r="B33" s="80"/>
      <c r="C33" s="142">
        <f>C6+C10+C15+C22+C30+C27</f>
        <v>1058.98</v>
      </c>
      <c r="D33" s="71">
        <f>D6+D10+D15++D22+D27+D30</f>
        <v>1008.98</v>
      </c>
      <c r="E33" s="136">
        <v>50</v>
      </c>
      <c r="F33" s="85"/>
      <c r="G33" s="85"/>
    </row>
  </sheetData>
  <mergeCells count="8">
    <mergeCell ref="A2:G2"/>
    <mergeCell ref="A4:B4"/>
    <mergeCell ref="A33:B3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showGridLines="0" showZeros="0" zoomScale="90" zoomScaleNormal="90" topLeftCell="A13" workbookViewId="0">
      <selection activeCell="E17" sqref="E17"/>
    </sheetView>
  </sheetViews>
  <sheetFormatPr defaultColWidth="6.875" defaultRowHeight="11.25" outlineLevelCol="4"/>
  <cols>
    <col min="1" max="1" width="19.375" style="68" customWidth="1"/>
    <col min="2" max="2" width="31.625" style="68" customWidth="1"/>
    <col min="3" max="5" width="24.125" style="68" customWidth="1"/>
    <col min="6" max="16384" width="6.875" style="68"/>
  </cols>
  <sheetData>
    <row r="1" ht="16.5" customHeight="1" spans="1:5">
      <c r="A1" s="45" t="s">
        <v>102</v>
      </c>
      <c r="B1" s="46"/>
      <c r="C1" s="46"/>
      <c r="D1" s="81"/>
      <c r="E1" s="81"/>
    </row>
    <row r="2" ht="16.5" customHeight="1" spans="1:5">
      <c r="A2" s="46"/>
      <c r="B2" s="46"/>
      <c r="C2" s="46"/>
      <c r="D2" s="81"/>
      <c r="E2" s="81"/>
    </row>
    <row r="3" ht="29.25" customHeight="1" spans="1:5">
      <c r="A3" s="69" t="s">
        <v>103</v>
      </c>
      <c r="B3" s="69"/>
      <c r="C3" s="69"/>
      <c r="D3" s="69"/>
      <c r="E3" s="69"/>
    </row>
    <row r="4" ht="26.25" customHeight="1" spans="1:5">
      <c r="A4" s="70"/>
      <c r="B4" s="70"/>
      <c r="C4" s="70"/>
      <c r="D4" s="70"/>
      <c r="E4" s="137" t="s">
        <v>2</v>
      </c>
    </row>
    <row r="5" ht="26.25" customHeight="1" spans="1:5">
      <c r="A5" s="138" t="s">
        <v>40</v>
      </c>
      <c r="B5" s="139"/>
      <c r="C5" s="94" t="s">
        <v>37</v>
      </c>
      <c r="D5" s="94" t="s">
        <v>104</v>
      </c>
      <c r="E5" s="94" t="s">
        <v>105</v>
      </c>
    </row>
    <row r="6" s="67" customFormat="1" ht="27.75" customHeight="1" spans="1:5">
      <c r="A6" s="71" t="s">
        <v>45</v>
      </c>
      <c r="B6" s="71" t="s">
        <v>46</v>
      </c>
      <c r="C6" s="140"/>
      <c r="D6" s="140"/>
      <c r="E6" s="140"/>
    </row>
    <row r="7" s="67" customFormat="1" ht="30" customHeight="1" spans="1:5">
      <c r="A7" s="72" t="s">
        <v>47</v>
      </c>
      <c r="B7" s="73" t="s">
        <v>48</v>
      </c>
      <c r="C7" s="75">
        <v>557.09</v>
      </c>
      <c r="D7" s="141">
        <v>529.88</v>
      </c>
      <c r="E7" s="141">
        <v>27.21</v>
      </c>
    </row>
    <row r="8" s="67" customFormat="1" ht="30" customHeight="1" spans="1:5">
      <c r="A8" s="72" t="s">
        <v>49</v>
      </c>
      <c r="B8" s="73" t="s">
        <v>50</v>
      </c>
      <c r="C8" s="75">
        <v>557.09</v>
      </c>
      <c r="D8" s="141">
        <v>529.88</v>
      </c>
      <c r="E8" s="141">
        <v>27.21</v>
      </c>
    </row>
    <row r="9" s="67" customFormat="1" ht="30" customHeight="1" spans="1:5">
      <c r="A9" s="72" t="s">
        <v>51</v>
      </c>
      <c r="B9" s="73" t="s">
        <v>52</v>
      </c>
      <c r="C9" s="75">
        <v>305.13</v>
      </c>
      <c r="D9" s="141">
        <v>277.92</v>
      </c>
      <c r="E9" s="141">
        <v>27.21</v>
      </c>
    </row>
    <row r="10" s="67" customFormat="1" ht="30" customHeight="1" spans="1:5">
      <c r="A10" s="72" t="s">
        <v>53</v>
      </c>
      <c r="B10" s="73" t="s">
        <v>54</v>
      </c>
      <c r="C10" s="75">
        <v>251.96</v>
      </c>
      <c r="D10" s="141">
        <v>251.96</v>
      </c>
      <c r="E10" s="141"/>
    </row>
    <row r="11" s="67" customFormat="1" ht="30" customHeight="1" spans="1:5">
      <c r="A11" s="72" t="s">
        <v>55</v>
      </c>
      <c r="B11" s="73" t="s">
        <v>56</v>
      </c>
      <c r="C11" s="75">
        <v>118.13</v>
      </c>
      <c r="D11" s="141">
        <v>118.13</v>
      </c>
      <c r="E11" s="71"/>
    </row>
    <row r="12" s="67" customFormat="1" ht="30" customHeight="1" spans="1:5">
      <c r="A12" s="72" t="s">
        <v>57</v>
      </c>
      <c r="B12" s="73" t="s">
        <v>58</v>
      </c>
      <c r="C12" s="75">
        <v>54.01</v>
      </c>
      <c r="D12" s="141">
        <v>54.01</v>
      </c>
      <c r="E12" s="71"/>
    </row>
    <row r="13" s="67" customFormat="1" ht="30" customHeight="1" spans="1:5">
      <c r="A13" s="72" t="s">
        <v>59</v>
      </c>
      <c r="B13" s="73" t="s">
        <v>60</v>
      </c>
      <c r="C13" s="75">
        <v>54.01</v>
      </c>
      <c r="D13" s="141">
        <v>54.01</v>
      </c>
      <c r="E13" s="71"/>
    </row>
    <row r="14" s="67" customFormat="1" ht="30" customHeight="1" spans="1:5">
      <c r="A14" s="72" t="s">
        <v>61</v>
      </c>
      <c r="B14" s="73" t="s">
        <v>62</v>
      </c>
      <c r="C14" s="75">
        <v>64.12</v>
      </c>
      <c r="D14" s="141">
        <v>64.12</v>
      </c>
      <c r="E14" s="71"/>
    </row>
    <row r="15" s="67" customFormat="1" ht="30" customHeight="1" spans="1:5">
      <c r="A15" s="72" t="s">
        <v>63</v>
      </c>
      <c r="B15" s="73" t="s">
        <v>64</v>
      </c>
      <c r="C15" s="75">
        <v>64.12</v>
      </c>
      <c r="D15" s="141">
        <v>64.12</v>
      </c>
      <c r="E15" s="71"/>
    </row>
    <row r="16" s="67" customFormat="1" ht="30" customHeight="1" spans="1:5">
      <c r="A16" s="72" t="s">
        <v>65</v>
      </c>
      <c r="B16" s="73" t="s">
        <v>66</v>
      </c>
      <c r="C16" s="75">
        <v>30.4</v>
      </c>
      <c r="D16" s="141">
        <v>26.09</v>
      </c>
      <c r="E16" s="141">
        <v>4.31</v>
      </c>
    </row>
    <row r="17" s="67" customFormat="1" ht="30" customHeight="1" spans="1:5">
      <c r="A17" s="72" t="s">
        <v>67</v>
      </c>
      <c r="B17" s="73" t="s">
        <v>68</v>
      </c>
      <c r="C17" s="75">
        <v>4.31</v>
      </c>
      <c r="D17" s="141"/>
      <c r="E17" s="141">
        <v>4.31</v>
      </c>
    </row>
    <row r="18" s="67" customFormat="1" ht="30" customHeight="1" spans="1:5">
      <c r="A18" s="72" t="s">
        <v>69</v>
      </c>
      <c r="B18" s="73" t="s">
        <v>70</v>
      </c>
      <c r="C18" s="75">
        <v>4.31</v>
      </c>
      <c r="D18" s="71"/>
      <c r="E18" s="141">
        <v>4.31</v>
      </c>
    </row>
    <row r="19" s="67" customFormat="1" ht="30" customHeight="1" spans="1:5">
      <c r="A19" s="72" t="s">
        <v>71</v>
      </c>
      <c r="B19" s="73" t="s">
        <v>72</v>
      </c>
      <c r="C19" s="75">
        <v>26.09</v>
      </c>
      <c r="D19" s="141">
        <v>26.09</v>
      </c>
      <c r="E19" s="71"/>
    </row>
    <row r="20" s="67" customFormat="1" ht="30" customHeight="1" spans="1:5">
      <c r="A20" s="72" t="s">
        <v>73</v>
      </c>
      <c r="B20" s="73" t="s">
        <v>74</v>
      </c>
      <c r="C20" s="75">
        <v>8.66</v>
      </c>
      <c r="D20" s="141">
        <v>8.66</v>
      </c>
      <c r="E20" s="71"/>
    </row>
    <row r="21" s="67" customFormat="1" ht="30" customHeight="1" spans="1:5">
      <c r="A21" s="72" t="s">
        <v>75</v>
      </c>
      <c r="B21" s="73" t="s">
        <v>76</v>
      </c>
      <c r="C21" s="75">
        <v>13.43</v>
      </c>
      <c r="D21" s="141">
        <v>13.43</v>
      </c>
      <c r="E21" s="71"/>
    </row>
    <row r="22" s="67" customFormat="1" ht="30" customHeight="1" spans="1:5">
      <c r="A22" s="72" t="s">
        <v>77</v>
      </c>
      <c r="B22" s="73" t="s">
        <v>78</v>
      </c>
      <c r="C22" s="75">
        <v>4</v>
      </c>
      <c r="D22" s="141">
        <v>4</v>
      </c>
      <c r="E22" s="71"/>
    </row>
    <row r="23" s="67" customFormat="1" ht="30" customHeight="1" spans="1:5">
      <c r="A23" s="72" t="s">
        <v>79</v>
      </c>
      <c r="B23" s="73" t="s">
        <v>80</v>
      </c>
      <c r="C23" s="75">
        <v>137.65</v>
      </c>
      <c r="D23" s="71"/>
      <c r="E23" s="75">
        <v>137.65</v>
      </c>
    </row>
    <row r="24" s="67" customFormat="1" ht="30" customHeight="1" spans="1:5">
      <c r="A24" s="72" t="s">
        <v>81</v>
      </c>
      <c r="B24" s="73" t="s">
        <v>82</v>
      </c>
      <c r="C24" s="75">
        <v>87.65</v>
      </c>
      <c r="D24" s="71"/>
      <c r="E24" s="141">
        <v>87.65</v>
      </c>
    </row>
    <row r="25" s="67" customFormat="1" ht="30" customHeight="1" spans="1:5">
      <c r="A25" s="72" t="s">
        <v>83</v>
      </c>
      <c r="B25" s="73" t="s">
        <v>84</v>
      </c>
      <c r="C25" s="75">
        <v>87.65</v>
      </c>
      <c r="D25" s="71"/>
      <c r="E25" s="75">
        <v>87.65</v>
      </c>
    </row>
    <row r="26" s="67" customFormat="1" ht="30" customHeight="1" spans="1:5">
      <c r="A26" s="72" t="s">
        <v>85</v>
      </c>
      <c r="B26" s="73" t="s">
        <v>86</v>
      </c>
      <c r="C26" s="75">
        <v>50</v>
      </c>
      <c r="D26" s="71"/>
      <c r="E26" s="75">
        <v>50</v>
      </c>
    </row>
    <row r="27" s="67" customFormat="1" ht="30" customHeight="1" spans="1:5">
      <c r="A27" s="72" t="s">
        <v>87</v>
      </c>
      <c r="B27" s="73" t="s">
        <v>88</v>
      </c>
      <c r="C27" s="75">
        <v>50</v>
      </c>
      <c r="D27" s="71"/>
      <c r="E27" s="75">
        <v>50</v>
      </c>
    </row>
    <row r="28" s="67" customFormat="1" ht="30" customHeight="1" spans="1:5">
      <c r="A28" s="72" t="s">
        <v>89</v>
      </c>
      <c r="B28" s="73" t="s">
        <v>90</v>
      </c>
      <c r="C28" s="75">
        <v>174.54</v>
      </c>
      <c r="D28" s="71"/>
      <c r="E28" s="141">
        <v>174.54</v>
      </c>
    </row>
    <row r="29" s="67" customFormat="1" ht="30" customHeight="1" spans="1:5">
      <c r="A29" s="72" t="s">
        <v>91</v>
      </c>
      <c r="B29" s="73" t="s">
        <v>92</v>
      </c>
      <c r="C29" s="75">
        <v>174.54</v>
      </c>
      <c r="D29" s="71"/>
      <c r="E29" s="141">
        <v>174.54</v>
      </c>
    </row>
    <row r="30" customFormat="1" ht="30" customHeight="1" spans="1:5">
      <c r="A30" s="72" t="s">
        <v>93</v>
      </c>
      <c r="B30" s="73" t="s">
        <v>94</v>
      </c>
      <c r="C30" s="75">
        <v>174.54</v>
      </c>
      <c r="D30" s="94"/>
      <c r="E30" s="141">
        <v>174.54</v>
      </c>
    </row>
    <row r="31" customFormat="1" ht="30" customHeight="1" spans="1:5">
      <c r="A31" s="72" t="s">
        <v>95</v>
      </c>
      <c r="B31" s="73" t="s">
        <v>96</v>
      </c>
      <c r="C31" s="75">
        <v>41.17</v>
      </c>
      <c r="D31" s="141">
        <v>41.17</v>
      </c>
      <c r="E31" s="141"/>
    </row>
    <row r="32" customFormat="1" ht="30" customHeight="1" spans="1:5">
      <c r="A32" s="72" t="s">
        <v>97</v>
      </c>
      <c r="B32" s="73" t="s">
        <v>98</v>
      </c>
      <c r="C32" s="75">
        <v>41.17</v>
      </c>
      <c r="D32" s="141">
        <v>41.17</v>
      </c>
      <c r="E32" s="141"/>
    </row>
    <row r="33" ht="30" customHeight="1" spans="1:5">
      <c r="A33" s="72" t="s">
        <v>99</v>
      </c>
      <c r="B33" s="73" t="s">
        <v>100</v>
      </c>
      <c r="C33" s="75">
        <v>41.17</v>
      </c>
      <c r="D33" s="141">
        <v>41.17</v>
      </c>
      <c r="E33" s="141"/>
    </row>
    <row r="34" ht="30" customHeight="1" spans="1:5">
      <c r="A34" s="79" t="s">
        <v>101</v>
      </c>
      <c r="B34" s="80"/>
      <c r="C34" s="142">
        <f>C31+C28+C23+C16+C11+C7</f>
        <v>1058.98</v>
      </c>
      <c r="D34" s="71">
        <f>D7+D11++D16+D31</f>
        <v>715.27</v>
      </c>
      <c r="E34" s="71">
        <f>E7+E17+E23+E28</f>
        <v>343.71</v>
      </c>
    </row>
  </sheetData>
  <mergeCells count="6">
    <mergeCell ref="A3:E3"/>
    <mergeCell ref="A5:B5"/>
    <mergeCell ref="A34:B3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6" workbookViewId="0">
      <selection activeCell="B29" sqref="B29"/>
    </sheetView>
  </sheetViews>
  <sheetFormatPr defaultColWidth="6.875" defaultRowHeight="11.25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0" t="s">
        <v>106</v>
      </c>
      <c r="B1" s="131"/>
      <c r="C1" s="131"/>
      <c r="D1" s="131"/>
      <c r="E1" s="131"/>
      <c r="F1" s="132"/>
    </row>
    <row r="2" ht="18.75" customHeight="1" spans="1:6">
      <c r="A2" s="133"/>
      <c r="B2" s="131"/>
      <c r="C2" s="131"/>
      <c r="D2" s="131"/>
      <c r="E2" s="131"/>
      <c r="F2" s="132"/>
    </row>
    <row r="3" ht="21" customHeight="1" spans="1:6">
      <c r="A3" s="88" t="s">
        <v>107</v>
      </c>
      <c r="B3" s="88"/>
      <c r="C3" s="88"/>
      <c r="D3" s="88"/>
      <c r="E3" s="88"/>
      <c r="F3" s="88"/>
    </row>
    <row r="4" ht="14.25" customHeight="1" spans="1:6">
      <c r="A4" s="134"/>
      <c r="B4" s="134"/>
      <c r="C4" s="134"/>
      <c r="D4" s="134"/>
      <c r="E4" s="134"/>
      <c r="F4" s="90" t="s">
        <v>2</v>
      </c>
    </row>
    <row r="5" ht="24" customHeight="1" spans="1:6">
      <c r="A5" s="149" t="s">
        <v>3</v>
      </c>
      <c r="B5" s="71"/>
      <c r="C5" s="149" t="s">
        <v>4</v>
      </c>
      <c r="D5" s="71"/>
      <c r="E5" s="71"/>
      <c r="F5" s="71"/>
    </row>
    <row r="6" ht="24" customHeight="1" spans="1:6">
      <c r="A6" s="149" t="s">
        <v>5</v>
      </c>
      <c r="B6" s="149" t="s">
        <v>6</v>
      </c>
      <c r="C6" s="71" t="s">
        <v>40</v>
      </c>
      <c r="D6" s="71" t="s">
        <v>6</v>
      </c>
      <c r="E6" s="71"/>
      <c r="F6" s="71"/>
    </row>
    <row r="7" ht="24" customHeight="1" spans="1:6">
      <c r="A7" s="71"/>
      <c r="B7" s="71"/>
      <c r="C7" s="71"/>
      <c r="D7" s="71" t="s">
        <v>108</v>
      </c>
      <c r="E7" s="71" t="s">
        <v>41</v>
      </c>
      <c r="F7" s="71" t="s">
        <v>109</v>
      </c>
    </row>
    <row r="8" ht="28.5" customHeight="1" spans="1:6">
      <c r="A8" s="85" t="s">
        <v>11</v>
      </c>
      <c r="B8" s="135">
        <v>1008.98</v>
      </c>
      <c r="C8" s="74" t="s">
        <v>12</v>
      </c>
      <c r="D8" s="135">
        <v>557.09</v>
      </c>
      <c r="E8" s="135">
        <v>557.09</v>
      </c>
      <c r="F8" s="71"/>
    </row>
    <row r="9" ht="28.5" customHeight="1" spans="1:6">
      <c r="A9" s="85" t="s">
        <v>13</v>
      </c>
      <c r="B9" s="136">
        <v>50</v>
      </c>
      <c r="C9" s="74" t="s">
        <v>14</v>
      </c>
      <c r="D9" s="76"/>
      <c r="E9" s="76"/>
      <c r="F9" s="71"/>
    </row>
    <row r="10" ht="28.5" customHeight="1" spans="1:6">
      <c r="A10" s="85"/>
      <c r="B10" s="71"/>
      <c r="C10" s="74" t="s">
        <v>16</v>
      </c>
      <c r="D10" s="76"/>
      <c r="E10" s="76"/>
      <c r="F10" s="71"/>
    </row>
    <row r="11" ht="28.5" customHeight="1" spans="1:6">
      <c r="A11" s="85"/>
      <c r="B11" s="85"/>
      <c r="C11" s="85" t="s">
        <v>18</v>
      </c>
      <c r="D11" s="71"/>
      <c r="E11" s="71"/>
      <c r="F11" s="71"/>
    </row>
    <row r="12" ht="28.5" customHeight="1" spans="1:6">
      <c r="A12" s="85"/>
      <c r="B12" s="85"/>
      <c r="C12" s="74" t="s">
        <v>19</v>
      </c>
      <c r="D12" s="76"/>
      <c r="E12" s="76"/>
      <c r="F12" s="71"/>
    </row>
    <row r="13" ht="28.5" customHeight="1" spans="1:6">
      <c r="A13" s="85"/>
      <c r="B13" s="85"/>
      <c r="C13" s="74" t="s">
        <v>20</v>
      </c>
      <c r="D13" s="76"/>
      <c r="E13" s="76"/>
      <c r="F13" s="71"/>
    </row>
    <row r="14" ht="28.5" customHeight="1" spans="1:6">
      <c r="A14" s="85"/>
      <c r="B14" s="85"/>
      <c r="C14" s="85" t="s">
        <v>21</v>
      </c>
      <c r="D14" s="71"/>
      <c r="E14" s="71"/>
      <c r="F14" s="71"/>
    </row>
    <row r="15" ht="28.5" customHeight="1" spans="1:6">
      <c r="A15" s="85"/>
      <c r="B15" s="85"/>
      <c r="C15" s="85" t="s">
        <v>22</v>
      </c>
      <c r="D15" s="135">
        <v>118.13</v>
      </c>
      <c r="E15" s="135">
        <v>118.13</v>
      </c>
      <c r="F15" s="71"/>
    </row>
    <row r="16" ht="28.5" customHeight="1" spans="1:6">
      <c r="A16" s="85"/>
      <c r="B16" s="85"/>
      <c r="C16" s="74" t="s">
        <v>23</v>
      </c>
      <c r="D16" s="135">
        <v>30.4</v>
      </c>
      <c r="E16" s="135">
        <v>30.4</v>
      </c>
      <c r="F16" s="71"/>
    </row>
    <row r="17" ht="28.5" customHeight="1" spans="1:6">
      <c r="A17" s="85"/>
      <c r="B17" s="85"/>
      <c r="C17" s="74" t="s">
        <v>24</v>
      </c>
      <c r="D17" s="76"/>
      <c r="E17" s="76"/>
      <c r="F17" s="71"/>
    </row>
    <row r="18" ht="28.5" customHeight="1" spans="1:6">
      <c r="A18" s="85"/>
      <c r="B18" s="85"/>
      <c r="C18" s="85" t="s">
        <v>25</v>
      </c>
      <c r="D18" s="135">
        <v>137.65</v>
      </c>
      <c r="E18" s="75">
        <v>87.65</v>
      </c>
      <c r="F18" s="136">
        <v>50</v>
      </c>
    </row>
    <row r="19" ht="28.5" customHeight="1" spans="1:6">
      <c r="A19" s="85"/>
      <c r="B19" s="85"/>
      <c r="C19" s="85" t="s">
        <v>26</v>
      </c>
      <c r="D19" s="135">
        <v>174.54</v>
      </c>
      <c r="E19" s="135">
        <v>174.54</v>
      </c>
      <c r="F19" s="71"/>
    </row>
    <row r="20" ht="28.5" customHeight="1" spans="1:6">
      <c r="A20" s="85"/>
      <c r="B20" s="85"/>
      <c r="C20" s="85" t="s">
        <v>27</v>
      </c>
      <c r="D20" s="71"/>
      <c r="E20" s="71"/>
      <c r="F20" s="71"/>
    </row>
    <row r="21" ht="28.5" customHeight="1" spans="1:6">
      <c r="A21" s="85"/>
      <c r="B21" s="85"/>
      <c r="C21" s="85" t="s">
        <v>110</v>
      </c>
      <c r="D21" s="71"/>
      <c r="E21" s="71"/>
      <c r="F21" s="71"/>
    </row>
    <row r="22" ht="28.5" customHeight="1" spans="1:6">
      <c r="A22" s="85"/>
      <c r="B22" s="85"/>
      <c r="C22" s="85" t="s">
        <v>29</v>
      </c>
      <c r="D22" s="71"/>
      <c r="E22" s="71"/>
      <c r="F22" s="71"/>
    </row>
    <row r="23" ht="28.5" customHeight="1" spans="1:6">
      <c r="A23" s="85"/>
      <c r="B23" s="85"/>
      <c r="C23" s="85" t="s">
        <v>30</v>
      </c>
      <c r="D23" s="71"/>
      <c r="E23" s="71"/>
      <c r="F23" s="71"/>
    </row>
    <row r="24" ht="28.5" customHeight="1" spans="1:6">
      <c r="A24" s="85"/>
      <c r="B24" s="85"/>
      <c r="C24" s="85" t="s">
        <v>31</v>
      </c>
      <c r="D24" s="71"/>
      <c r="E24" s="71"/>
      <c r="F24" s="71"/>
    </row>
    <row r="25" ht="28.5" customHeight="1" spans="1:6">
      <c r="A25" s="85"/>
      <c r="B25" s="85"/>
      <c r="C25" s="85" t="s">
        <v>32</v>
      </c>
      <c r="D25" s="135">
        <v>41.17</v>
      </c>
      <c r="E25" s="135">
        <v>41.17</v>
      </c>
      <c r="F25" s="71"/>
    </row>
    <row r="26" ht="28.5" customHeight="1" spans="1:6">
      <c r="A26" s="85"/>
      <c r="B26" s="85"/>
      <c r="C26" s="85" t="s">
        <v>33</v>
      </c>
      <c r="D26" s="71"/>
      <c r="E26" s="71"/>
      <c r="F26" s="71"/>
    </row>
    <row r="27" ht="28.5" customHeight="1" spans="1:6">
      <c r="A27" s="85"/>
      <c r="B27" s="85"/>
      <c r="C27" s="85" t="s">
        <v>34</v>
      </c>
      <c r="D27" s="71"/>
      <c r="E27" s="71"/>
      <c r="F27" s="71"/>
    </row>
    <row r="28" ht="28.5" customHeight="1" spans="1:6">
      <c r="A28" s="85"/>
      <c r="B28" s="85"/>
      <c r="C28" s="85" t="s">
        <v>35</v>
      </c>
      <c r="D28" s="71"/>
      <c r="E28" s="71"/>
      <c r="F28" s="71"/>
    </row>
    <row r="29" ht="28.5" customHeight="1" spans="1:6">
      <c r="A29" s="71" t="s">
        <v>36</v>
      </c>
      <c r="B29" s="71">
        <f>B9+B8</f>
        <v>1058.98</v>
      </c>
      <c r="C29" s="71" t="s">
        <v>37</v>
      </c>
      <c r="D29" s="71">
        <f>D25+D19+D18+D16+D15+D8</f>
        <v>1058.98</v>
      </c>
      <c r="E29" s="71">
        <f>E25+E19+E18+E16+E15+E8</f>
        <v>1008.98</v>
      </c>
      <c r="F29" s="136">
        <v>50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4"/>
  <sheetViews>
    <sheetView showGridLines="0" showZeros="0" topLeftCell="A16" workbookViewId="0">
      <selection activeCell="H19" sqref="H19"/>
    </sheetView>
  </sheetViews>
  <sheetFormatPr defaultColWidth="6.875" defaultRowHeight="11.25"/>
  <cols>
    <col min="1" max="1" width="18.125" style="68" customWidth="1"/>
    <col min="2" max="2" width="17" style="68" customWidth="1"/>
    <col min="3" max="8" width="10" style="68" customWidth="1"/>
    <col min="9" max="11" width="10.875" style="68" customWidth="1"/>
    <col min="12" max="16384" width="6.875" style="68"/>
  </cols>
  <sheetData>
    <row r="1" ht="16.5" customHeight="1" spans="1:11">
      <c r="A1" s="45" t="s">
        <v>111</v>
      </c>
      <c r="B1" s="46"/>
      <c r="C1" s="46"/>
      <c r="D1" s="46"/>
      <c r="E1" s="46"/>
      <c r="F1" s="46"/>
      <c r="G1" s="46"/>
      <c r="H1" s="46"/>
      <c r="I1" s="81"/>
      <c r="J1" s="81"/>
      <c r="K1" s="8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81"/>
      <c r="J2" s="81"/>
      <c r="K2" s="81"/>
    </row>
    <row r="3" ht="29.25" customHeight="1" spans="1:11">
      <c r="A3" s="69" t="s">
        <v>112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122"/>
      <c r="B4" s="122"/>
      <c r="C4" s="122"/>
      <c r="D4" s="122"/>
      <c r="E4" s="122"/>
      <c r="F4" s="122"/>
      <c r="G4" s="122"/>
      <c r="H4" s="122"/>
      <c r="I4" s="122"/>
      <c r="J4" s="82" t="s">
        <v>2</v>
      </c>
      <c r="K4" s="82"/>
    </row>
    <row r="5" ht="26.25" customHeight="1" spans="1:11">
      <c r="A5" s="71" t="s">
        <v>40</v>
      </c>
      <c r="B5" s="71"/>
      <c r="C5" s="71" t="s">
        <v>113</v>
      </c>
      <c r="D5" s="71"/>
      <c r="E5" s="71"/>
      <c r="F5" s="71" t="s">
        <v>114</v>
      </c>
      <c r="G5" s="71"/>
      <c r="H5" s="71"/>
      <c r="I5" s="71" t="s">
        <v>115</v>
      </c>
      <c r="J5" s="71"/>
      <c r="K5" s="71"/>
    </row>
    <row r="6" s="67" customFormat="1" ht="30.75" customHeight="1" spans="1:11">
      <c r="A6" s="71" t="s">
        <v>45</v>
      </c>
      <c r="B6" s="71" t="s">
        <v>46</v>
      </c>
      <c r="C6" s="71" t="s">
        <v>116</v>
      </c>
      <c r="D6" s="71" t="s">
        <v>104</v>
      </c>
      <c r="E6" s="71" t="s">
        <v>105</v>
      </c>
      <c r="F6" s="71" t="s">
        <v>116</v>
      </c>
      <c r="G6" s="71" t="s">
        <v>104</v>
      </c>
      <c r="H6" s="71" t="s">
        <v>105</v>
      </c>
      <c r="I6" s="71" t="s">
        <v>116</v>
      </c>
      <c r="J6" s="71" t="s">
        <v>104</v>
      </c>
      <c r="K6" s="71" t="s">
        <v>105</v>
      </c>
    </row>
    <row r="7" s="67" customFormat="1" ht="30.75" customHeight="1" spans="1:11">
      <c r="A7" s="72" t="s">
        <v>47</v>
      </c>
      <c r="B7" s="73" t="s">
        <v>48</v>
      </c>
      <c r="C7" s="123">
        <v>691.97</v>
      </c>
      <c r="D7" s="123">
        <v>542.84</v>
      </c>
      <c r="E7" s="123">
        <v>149.13</v>
      </c>
      <c r="F7" s="124">
        <v>557.09</v>
      </c>
      <c r="G7" s="34">
        <v>529.88</v>
      </c>
      <c r="H7" s="34">
        <v>27.21</v>
      </c>
      <c r="I7" s="130">
        <f>(F7-C7)/C7*100</f>
        <v>-19.4921745162363</v>
      </c>
      <c r="J7" s="130">
        <f>(G7-D7)/D7*100</f>
        <v>-2.38744381401519</v>
      </c>
      <c r="K7" s="130">
        <f>(H7-E7)/E7*100</f>
        <v>-81.7541742104204</v>
      </c>
    </row>
    <row r="8" s="67" customFormat="1" ht="30.75" customHeight="1" spans="1:11">
      <c r="A8" s="72" t="s">
        <v>49</v>
      </c>
      <c r="B8" s="73" t="s">
        <v>50</v>
      </c>
      <c r="C8" s="123">
        <v>691.97</v>
      </c>
      <c r="D8" s="123">
        <v>542.84</v>
      </c>
      <c r="E8" s="123">
        <v>149.13</v>
      </c>
      <c r="F8" s="124">
        <v>557.09</v>
      </c>
      <c r="G8" s="34">
        <v>529.88</v>
      </c>
      <c r="H8" s="34">
        <v>27.21</v>
      </c>
      <c r="I8" s="130">
        <f>(F8-C8)/C8*100</f>
        <v>-19.4921745162363</v>
      </c>
      <c r="J8" s="130">
        <f>(G8-D8)/D8*100</f>
        <v>-2.38744381401519</v>
      </c>
      <c r="K8" s="130">
        <f>(H8-E8)/E8*100</f>
        <v>-81.7541742104204</v>
      </c>
    </row>
    <row r="9" s="67" customFormat="1" ht="30.75" customHeight="1" spans="1:11">
      <c r="A9" s="72" t="s">
        <v>51</v>
      </c>
      <c r="B9" s="73" t="s">
        <v>52</v>
      </c>
      <c r="C9" s="123">
        <v>465.06</v>
      </c>
      <c r="D9" s="123">
        <v>315.93</v>
      </c>
      <c r="E9" s="123">
        <v>149.13</v>
      </c>
      <c r="F9" s="124">
        <v>305.13</v>
      </c>
      <c r="G9" s="34">
        <v>277.92</v>
      </c>
      <c r="H9" s="34">
        <v>27.21</v>
      </c>
      <c r="I9" s="130">
        <f>(F9-C9)/C9*100</f>
        <v>-34.389111082441</v>
      </c>
      <c r="J9" s="130">
        <f>(G9-D9)/D9*100</f>
        <v>-12.0311461399677</v>
      </c>
      <c r="K9" s="130">
        <f>(H9-E9)/E9*100</f>
        <v>-81.7541742104204</v>
      </c>
    </row>
    <row r="10" s="67" customFormat="1" ht="30.75" customHeight="1" spans="1:11">
      <c r="A10" s="72" t="s">
        <v>53</v>
      </c>
      <c r="B10" s="73" t="s">
        <v>54</v>
      </c>
      <c r="C10" s="123">
        <v>226.91</v>
      </c>
      <c r="D10" s="123">
        <v>226.91</v>
      </c>
      <c r="E10" s="123"/>
      <c r="F10" s="124">
        <v>251.96</v>
      </c>
      <c r="G10" s="34">
        <v>251.96</v>
      </c>
      <c r="H10" s="34"/>
      <c r="I10" s="130">
        <f t="shared" ref="I10:I36" si="0">(F10-C10)/C10*100</f>
        <v>11.0396192322947</v>
      </c>
      <c r="J10" s="130">
        <f t="shared" ref="J10:J36" si="1">(G10-D10)/D10*100</f>
        <v>11.0396192322947</v>
      </c>
      <c r="K10" s="130"/>
    </row>
    <row r="11" s="67" customFormat="1" ht="30.75" customHeight="1" spans="1:11">
      <c r="A11" s="72" t="s">
        <v>55</v>
      </c>
      <c r="B11" s="73" t="s">
        <v>56</v>
      </c>
      <c r="C11" s="125">
        <v>90.47</v>
      </c>
      <c r="D11" s="125">
        <v>90.47</v>
      </c>
      <c r="E11" s="126"/>
      <c r="F11" s="124">
        <v>118.13</v>
      </c>
      <c r="G11" s="34">
        <v>118.13</v>
      </c>
      <c r="H11" s="83"/>
      <c r="I11" s="130">
        <f t="shared" si="0"/>
        <v>30.5736708301094</v>
      </c>
      <c r="J11" s="130">
        <f t="shared" si="1"/>
        <v>30.5736708301094</v>
      </c>
      <c r="K11" s="130"/>
    </row>
    <row r="12" customFormat="1" ht="30.75" customHeight="1" spans="1:11">
      <c r="A12" s="72" t="s">
        <v>57</v>
      </c>
      <c r="B12" s="73" t="s">
        <v>58</v>
      </c>
      <c r="C12" s="125">
        <v>64.47</v>
      </c>
      <c r="D12" s="125">
        <v>64.47</v>
      </c>
      <c r="E12" s="85"/>
      <c r="F12" s="124">
        <v>54.01</v>
      </c>
      <c r="G12" s="34">
        <v>54.01</v>
      </c>
      <c r="H12" s="83"/>
      <c r="I12" s="130">
        <f t="shared" si="0"/>
        <v>-16.2246005894214</v>
      </c>
      <c r="J12" s="130">
        <f t="shared" si="1"/>
        <v>-16.2246005894214</v>
      </c>
      <c r="K12" s="130"/>
    </row>
    <row r="13" customFormat="1" ht="30.75" customHeight="1" spans="1:11">
      <c r="A13" s="74" t="s">
        <v>117</v>
      </c>
      <c r="B13" s="127" t="s">
        <v>118</v>
      </c>
      <c r="C13" s="123">
        <v>4.14</v>
      </c>
      <c r="D13" s="123">
        <v>4.14</v>
      </c>
      <c r="E13" s="85"/>
      <c r="F13" s="124"/>
      <c r="G13" s="34"/>
      <c r="H13" s="83"/>
      <c r="I13" s="130">
        <f t="shared" si="0"/>
        <v>-100</v>
      </c>
      <c r="J13" s="130">
        <f t="shared" si="1"/>
        <v>-100</v>
      </c>
      <c r="K13" s="130"/>
    </row>
    <row r="14" customFormat="1" ht="30.75" customHeight="1" spans="1:11">
      <c r="A14" s="74" t="s">
        <v>119</v>
      </c>
      <c r="B14" s="127" t="s">
        <v>120</v>
      </c>
      <c r="C14" s="123">
        <v>4.76</v>
      </c>
      <c r="D14" s="123">
        <v>4.76</v>
      </c>
      <c r="E14" s="85"/>
      <c r="F14" s="124"/>
      <c r="G14" s="34"/>
      <c r="H14" s="83"/>
      <c r="I14" s="130">
        <f t="shared" si="0"/>
        <v>-100</v>
      </c>
      <c r="J14" s="130">
        <f t="shared" si="1"/>
        <v>-100</v>
      </c>
      <c r="K14" s="130"/>
    </row>
    <row r="15" customFormat="1" ht="30.75" customHeight="1" spans="1:11">
      <c r="A15" s="72" t="s">
        <v>59</v>
      </c>
      <c r="B15" s="73" t="s">
        <v>60</v>
      </c>
      <c r="C15" s="123">
        <v>55.57</v>
      </c>
      <c r="D15" s="123">
        <v>55.57</v>
      </c>
      <c r="E15" s="85"/>
      <c r="F15" s="124">
        <v>54.01</v>
      </c>
      <c r="G15" s="34">
        <v>54.01</v>
      </c>
      <c r="H15" s="83"/>
      <c r="I15" s="130">
        <f t="shared" si="0"/>
        <v>-2.80727010977146</v>
      </c>
      <c r="J15" s="130">
        <f t="shared" si="1"/>
        <v>-2.80727010977146</v>
      </c>
      <c r="K15" s="130"/>
    </row>
    <row r="16" customFormat="1" ht="30.75" customHeight="1" spans="1:11">
      <c r="A16" s="72" t="s">
        <v>61</v>
      </c>
      <c r="B16" s="73" t="s">
        <v>62</v>
      </c>
      <c r="C16" s="123">
        <v>26</v>
      </c>
      <c r="D16" s="123">
        <v>26</v>
      </c>
      <c r="E16" s="85"/>
      <c r="F16" s="124">
        <v>64.12</v>
      </c>
      <c r="G16" s="34">
        <v>64.12</v>
      </c>
      <c r="H16" s="83"/>
      <c r="I16" s="130">
        <f t="shared" si="0"/>
        <v>146.615384615385</v>
      </c>
      <c r="J16" s="130">
        <f t="shared" si="1"/>
        <v>146.615384615385</v>
      </c>
      <c r="K16" s="130"/>
    </row>
    <row r="17" customFormat="1" ht="30.75" customHeight="1" spans="1:11">
      <c r="A17" s="72" t="s">
        <v>63</v>
      </c>
      <c r="B17" s="73" t="s">
        <v>64</v>
      </c>
      <c r="C17" s="123">
        <v>26</v>
      </c>
      <c r="D17" s="123">
        <v>26</v>
      </c>
      <c r="E17" s="85"/>
      <c r="F17" s="124">
        <v>64.12</v>
      </c>
      <c r="G17" s="34">
        <v>64.12</v>
      </c>
      <c r="H17" s="83"/>
      <c r="I17" s="130">
        <f t="shared" si="0"/>
        <v>146.615384615385</v>
      </c>
      <c r="J17" s="130">
        <f t="shared" si="1"/>
        <v>146.615384615385</v>
      </c>
      <c r="K17" s="130"/>
    </row>
    <row r="18" customFormat="1" ht="30.75" customHeight="1" spans="1:11">
      <c r="A18" s="72" t="s">
        <v>65</v>
      </c>
      <c r="B18" s="73" t="s">
        <v>66</v>
      </c>
      <c r="C18" s="123">
        <v>38.27</v>
      </c>
      <c r="D18" s="123">
        <v>33.97</v>
      </c>
      <c r="E18" s="123">
        <v>4.3</v>
      </c>
      <c r="F18" s="124">
        <v>30.4</v>
      </c>
      <c r="G18" s="34">
        <v>26.09</v>
      </c>
      <c r="H18" s="34">
        <v>4.31</v>
      </c>
      <c r="I18" s="130">
        <f t="shared" si="0"/>
        <v>-20.5644107656128</v>
      </c>
      <c r="J18" s="130">
        <f t="shared" si="1"/>
        <v>-23.1969384751251</v>
      </c>
      <c r="K18" s="130">
        <v>0.23</v>
      </c>
    </row>
    <row r="19" customFormat="1" ht="30.75" customHeight="1" spans="1:11">
      <c r="A19" s="72" t="s">
        <v>67</v>
      </c>
      <c r="B19" s="73" t="s">
        <v>68</v>
      </c>
      <c r="C19" s="123">
        <v>11.16</v>
      </c>
      <c r="D19" s="123">
        <v>6.86</v>
      </c>
      <c r="E19" s="123">
        <v>4.3</v>
      </c>
      <c r="F19" s="124">
        <v>4.31</v>
      </c>
      <c r="G19" s="34"/>
      <c r="H19" s="34">
        <v>4.31</v>
      </c>
      <c r="I19" s="130">
        <f t="shared" si="0"/>
        <v>-61.3799283154122</v>
      </c>
      <c r="J19" s="130">
        <f t="shared" si="1"/>
        <v>-100</v>
      </c>
      <c r="K19" s="130">
        <f>(H19-E19)/E19*100</f>
        <v>0.232558139534879</v>
      </c>
    </row>
    <row r="20" customFormat="1" ht="30.75" customHeight="1" spans="1:11">
      <c r="A20" s="72" t="s">
        <v>69</v>
      </c>
      <c r="B20" s="73" t="s">
        <v>70</v>
      </c>
      <c r="C20" s="123">
        <v>11.16</v>
      </c>
      <c r="D20" s="123">
        <v>6.86</v>
      </c>
      <c r="E20" s="123">
        <v>4.3</v>
      </c>
      <c r="F20" s="124">
        <v>4.31</v>
      </c>
      <c r="G20" s="83"/>
      <c r="H20" s="34">
        <v>4.31</v>
      </c>
      <c r="I20" s="130">
        <f t="shared" si="0"/>
        <v>-61.3799283154122</v>
      </c>
      <c r="J20" s="130">
        <f t="shared" si="1"/>
        <v>-100</v>
      </c>
      <c r="K20" s="130">
        <f>(H20-E20)/E20*100</f>
        <v>0.232558139534879</v>
      </c>
    </row>
    <row r="21" customFormat="1" ht="30.75" customHeight="1" spans="1:11">
      <c r="A21" s="72" t="s">
        <v>71</v>
      </c>
      <c r="B21" s="73" t="s">
        <v>72</v>
      </c>
      <c r="C21" s="123">
        <v>27.11</v>
      </c>
      <c r="D21" s="123">
        <v>27.11</v>
      </c>
      <c r="E21" s="123"/>
      <c r="F21" s="124">
        <v>26.09</v>
      </c>
      <c r="G21" s="34">
        <v>26.09</v>
      </c>
      <c r="H21" s="83"/>
      <c r="I21" s="130">
        <f t="shared" si="0"/>
        <v>-3.76244928070822</v>
      </c>
      <c r="J21" s="130">
        <f t="shared" si="1"/>
        <v>-3.76244928070822</v>
      </c>
      <c r="K21" s="130"/>
    </row>
    <row r="22" customFormat="1" ht="30.75" customHeight="1" spans="1:11">
      <c r="A22" s="72" t="s">
        <v>73</v>
      </c>
      <c r="B22" s="73" t="s">
        <v>74</v>
      </c>
      <c r="C22" s="123">
        <v>9.82</v>
      </c>
      <c r="D22" s="123">
        <v>9.82</v>
      </c>
      <c r="E22" s="85"/>
      <c r="F22" s="124">
        <v>8.66</v>
      </c>
      <c r="G22" s="34">
        <v>8.66</v>
      </c>
      <c r="H22" s="83"/>
      <c r="I22" s="130">
        <f t="shared" si="0"/>
        <v>-11.8126272912424</v>
      </c>
      <c r="J22" s="130">
        <f t="shared" si="1"/>
        <v>-11.8126272912424</v>
      </c>
      <c r="K22" s="130"/>
    </row>
    <row r="23" customFormat="1" ht="30.75" customHeight="1" spans="1:11">
      <c r="A23" s="72" t="s">
        <v>75</v>
      </c>
      <c r="B23" s="73" t="s">
        <v>76</v>
      </c>
      <c r="C23" s="123">
        <v>12.76</v>
      </c>
      <c r="D23" s="123">
        <v>12.76</v>
      </c>
      <c r="E23" s="85"/>
      <c r="F23" s="124">
        <v>13.43</v>
      </c>
      <c r="G23" s="34">
        <v>13.43</v>
      </c>
      <c r="H23" s="83"/>
      <c r="I23" s="130">
        <f t="shared" si="0"/>
        <v>5.25078369905956</v>
      </c>
      <c r="J23" s="130">
        <f t="shared" si="1"/>
        <v>5.25078369905956</v>
      </c>
      <c r="K23" s="130"/>
    </row>
    <row r="24" customFormat="1" ht="30.75" customHeight="1" spans="1:11">
      <c r="A24" s="72" t="s">
        <v>77</v>
      </c>
      <c r="B24" s="73" t="s">
        <v>78</v>
      </c>
      <c r="C24" s="123">
        <v>4.53</v>
      </c>
      <c r="D24" s="123">
        <v>4.53</v>
      </c>
      <c r="E24" s="123"/>
      <c r="F24" s="124">
        <v>4</v>
      </c>
      <c r="G24" s="34">
        <v>4</v>
      </c>
      <c r="H24" s="83"/>
      <c r="I24" s="130">
        <f t="shared" si="0"/>
        <v>-11.6997792494481</v>
      </c>
      <c r="J24" s="130">
        <f t="shared" si="1"/>
        <v>-11.6997792494481</v>
      </c>
      <c r="K24" s="130"/>
    </row>
    <row r="25" customFormat="1" ht="30.75" customHeight="1" spans="1:11">
      <c r="A25" s="72" t="s">
        <v>79</v>
      </c>
      <c r="B25" s="73" t="s">
        <v>80</v>
      </c>
      <c r="C25" s="123">
        <v>1891.41</v>
      </c>
      <c r="D25" s="123">
        <v>23.16</v>
      </c>
      <c r="E25" s="123">
        <v>1868.25</v>
      </c>
      <c r="F25" s="124">
        <v>87.65</v>
      </c>
      <c r="G25" s="83"/>
      <c r="H25" s="34">
        <v>87.65</v>
      </c>
      <c r="I25" s="130">
        <f t="shared" si="0"/>
        <v>-95.3658910548215</v>
      </c>
      <c r="J25" s="130">
        <f t="shared" si="1"/>
        <v>-100</v>
      </c>
      <c r="K25" s="130">
        <f t="shared" ref="K25:K30" si="2">(H25-E25)/E25*100</f>
        <v>-95.3084437307641</v>
      </c>
    </row>
    <row r="26" customFormat="1" ht="30.75" customHeight="1" spans="1:11">
      <c r="A26" s="72" t="s">
        <v>81</v>
      </c>
      <c r="B26" s="73" t="s">
        <v>82</v>
      </c>
      <c r="C26" s="123">
        <v>1891.41</v>
      </c>
      <c r="D26" s="123">
        <v>23.16</v>
      </c>
      <c r="E26" s="123">
        <v>1868.25</v>
      </c>
      <c r="F26" s="124">
        <v>87.65</v>
      </c>
      <c r="G26" s="83"/>
      <c r="H26" s="34">
        <v>87.65</v>
      </c>
      <c r="I26" s="130">
        <f t="shared" si="0"/>
        <v>-95.3658910548215</v>
      </c>
      <c r="J26" s="130">
        <f t="shared" si="1"/>
        <v>-100</v>
      </c>
      <c r="K26" s="130">
        <f t="shared" si="2"/>
        <v>-95.3084437307641</v>
      </c>
    </row>
    <row r="27" customFormat="1" ht="30.75" customHeight="1" spans="1:11">
      <c r="A27" s="72" t="s">
        <v>83</v>
      </c>
      <c r="B27" s="73" t="s">
        <v>84</v>
      </c>
      <c r="C27" s="123">
        <v>1891.41</v>
      </c>
      <c r="D27" s="123">
        <v>23.16</v>
      </c>
      <c r="E27" s="123">
        <v>1868.25</v>
      </c>
      <c r="F27" s="124">
        <v>87.65</v>
      </c>
      <c r="G27" s="83"/>
      <c r="H27" s="124">
        <v>87.65</v>
      </c>
      <c r="I27" s="130">
        <f t="shared" si="0"/>
        <v>-95.3658910548215</v>
      </c>
      <c r="J27" s="130">
        <f t="shared" si="1"/>
        <v>-100</v>
      </c>
      <c r="K27" s="130">
        <f t="shared" si="2"/>
        <v>-95.3084437307641</v>
      </c>
    </row>
    <row r="28" customFormat="1" ht="30.75" customHeight="1" spans="1:11">
      <c r="A28" s="72" t="s">
        <v>89</v>
      </c>
      <c r="B28" s="73" t="s">
        <v>90</v>
      </c>
      <c r="C28" s="123">
        <v>174.03</v>
      </c>
      <c r="D28" s="123">
        <v>71.11</v>
      </c>
      <c r="E28" s="123">
        <v>102.92</v>
      </c>
      <c r="F28" s="124">
        <v>174.54</v>
      </c>
      <c r="G28" s="83"/>
      <c r="H28" s="34">
        <v>174.54</v>
      </c>
      <c r="I28" s="130">
        <f t="shared" si="0"/>
        <v>0.29305292191001</v>
      </c>
      <c r="J28" s="130">
        <f t="shared" si="1"/>
        <v>-100</v>
      </c>
      <c r="K28" s="130">
        <f t="shared" si="2"/>
        <v>69.5880295375049</v>
      </c>
    </row>
    <row r="29" customFormat="1" ht="30.75" customHeight="1" spans="1:11">
      <c r="A29" s="72" t="s">
        <v>91</v>
      </c>
      <c r="B29" s="73" t="s">
        <v>92</v>
      </c>
      <c r="C29" s="123">
        <v>174.03</v>
      </c>
      <c r="D29" s="123">
        <v>71.11</v>
      </c>
      <c r="E29" s="123">
        <v>102.92</v>
      </c>
      <c r="F29" s="124">
        <v>174.54</v>
      </c>
      <c r="G29" s="83"/>
      <c r="H29" s="34">
        <v>174.54</v>
      </c>
      <c r="I29" s="130">
        <f t="shared" si="0"/>
        <v>0.29305292191001</v>
      </c>
      <c r="J29" s="130">
        <f t="shared" si="1"/>
        <v>-100</v>
      </c>
      <c r="K29" s="130">
        <f t="shared" si="2"/>
        <v>69.5880295375049</v>
      </c>
    </row>
    <row r="30" customFormat="1" ht="30.75" customHeight="1" spans="1:11">
      <c r="A30" s="72" t="s">
        <v>93</v>
      </c>
      <c r="B30" s="73" t="s">
        <v>94</v>
      </c>
      <c r="C30" s="123">
        <v>174.03</v>
      </c>
      <c r="D30" s="123">
        <v>71.11</v>
      </c>
      <c r="E30" s="123">
        <v>102.92</v>
      </c>
      <c r="F30" s="124">
        <v>174.54</v>
      </c>
      <c r="G30" s="84"/>
      <c r="H30" s="34">
        <v>174.54</v>
      </c>
      <c r="I30" s="130">
        <f t="shared" si="0"/>
        <v>0.29305292191001</v>
      </c>
      <c r="J30" s="130">
        <f t="shared" si="1"/>
        <v>-100</v>
      </c>
      <c r="K30" s="130">
        <f t="shared" si="2"/>
        <v>69.5880295375049</v>
      </c>
    </row>
    <row r="31" customFormat="1" ht="30.75" customHeight="1" spans="1:11">
      <c r="A31" s="72" t="s">
        <v>95</v>
      </c>
      <c r="B31" s="73" t="s">
        <v>96</v>
      </c>
      <c r="C31" s="123">
        <v>41.67</v>
      </c>
      <c r="D31" s="123">
        <v>41.67</v>
      </c>
      <c r="E31" s="123"/>
      <c r="F31" s="124">
        <v>41.17</v>
      </c>
      <c r="G31" s="34">
        <v>41.17</v>
      </c>
      <c r="H31" s="34"/>
      <c r="I31" s="130">
        <f t="shared" si="0"/>
        <v>-1.19990400767939</v>
      </c>
      <c r="J31" s="130">
        <f t="shared" si="1"/>
        <v>-1.19990400767939</v>
      </c>
      <c r="K31" s="130"/>
    </row>
    <row r="32" customFormat="1" ht="30.75" customHeight="1" spans="1:11">
      <c r="A32" s="72" t="s">
        <v>97</v>
      </c>
      <c r="B32" s="73" t="s">
        <v>98</v>
      </c>
      <c r="C32" s="123">
        <v>41.67</v>
      </c>
      <c r="D32" s="123">
        <v>41.67</v>
      </c>
      <c r="E32" s="123"/>
      <c r="F32" s="124">
        <v>41.17</v>
      </c>
      <c r="G32" s="34">
        <v>41.17</v>
      </c>
      <c r="H32" s="34"/>
      <c r="I32" s="130">
        <f t="shared" si="0"/>
        <v>-1.19990400767939</v>
      </c>
      <c r="J32" s="130">
        <f t="shared" si="1"/>
        <v>-1.19990400767939</v>
      </c>
      <c r="K32" s="130"/>
    </row>
    <row r="33" ht="30.75" customHeight="1" spans="1:11">
      <c r="A33" s="72" t="s">
        <v>99</v>
      </c>
      <c r="B33" s="73" t="s">
        <v>100</v>
      </c>
      <c r="C33" s="123">
        <v>41.67</v>
      </c>
      <c r="D33" s="123">
        <v>41.67</v>
      </c>
      <c r="E33" s="123"/>
      <c r="F33" s="124">
        <v>41.17</v>
      </c>
      <c r="G33" s="34">
        <v>41.17</v>
      </c>
      <c r="H33" s="34"/>
      <c r="I33" s="130">
        <f t="shared" si="0"/>
        <v>-1.19990400767939</v>
      </c>
      <c r="J33" s="130">
        <f t="shared" si="1"/>
        <v>-1.19990400767939</v>
      </c>
      <c r="K33" s="130"/>
    </row>
    <row r="34" ht="30.75" customHeight="1" spans="1:11">
      <c r="A34" s="128" t="s">
        <v>121</v>
      </c>
      <c r="B34" s="129"/>
      <c r="C34" s="123">
        <f>C7+C11+C18+C25+C28+C31</f>
        <v>2927.82</v>
      </c>
      <c r="D34" s="123">
        <f>D7+D11+D18++D25+D28+D31</f>
        <v>803.22</v>
      </c>
      <c r="E34" s="123">
        <f>E7+E11+E18++E25+E28+E31</f>
        <v>2124.6</v>
      </c>
      <c r="F34" s="123">
        <f>F7+F11+F18++F25+F28+F31</f>
        <v>1008.98</v>
      </c>
      <c r="G34" s="123">
        <f>G7+G11+G18++G25+G28+G31</f>
        <v>715.27</v>
      </c>
      <c r="H34" s="123">
        <f>H7+H19+H25+H28</f>
        <v>293.71</v>
      </c>
      <c r="I34" s="130">
        <f t="shared" si="0"/>
        <v>-65.5381819920623</v>
      </c>
      <c r="J34" s="130">
        <f t="shared" si="1"/>
        <v>-10.9496775478698</v>
      </c>
      <c r="K34" s="130">
        <f>(H34-E34)/E34*100</f>
        <v>-86.1757507295491</v>
      </c>
    </row>
  </sheetData>
  <mergeCells count="7">
    <mergeCell ref="A3:K3"/>
    <mergeCell ref="J4:K4"/>
    <mergeCell ref="A5:B5"/>
    <mergeCell ref="C5:E5"/>
    <mergeCell ref="F5:H5"/>
    <mergeCell ref="I5:K5"/>
    <mergeCell ref="A34:B3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abSelected="1" workbookViewId="0">
      <selection activeCell="B17" sqref="B17"/>
    </sheetView>
  </sheetViews>
  <sheetFormatPr defaultColWidth="9" defaultRowHeight="14.25"/>
  <cols>
    <col min="1" max="1" width="38.375" customWidth="1"/>
    <col min="2" max="2" width="18.125" customWidth="1"/>
    <col min="3" max="3" width="22.125" customWidth="1"/>
    <col min="6" max="6" width="13.75"/>
    <col min="7" max="7" width="23.125" customWidth="1"/>
    <col min="8" max="8" width="10.5" customWidth="1"/>
    <col min="9" max="9" width="23.25" customWidth="1"/>
    <col min="10" max="10" width="9.5" customWidth="1"/>
  </cols>
  <sheetData>
    <row r="1" ht="19.5" customHeight="1" spans="1:3">
      <c r="A1" s="99" t="s">
        <v>122</v>
      </c>
      <c r="B1" s="100"/>
      <c r="C1" s="100"/>
    </row>
    <row r="2" ht="44.25" customHeight="1" spans="1:12">
      <c r="A2" s="101" t="s">
        <v>123</v>
      </c>
      <c r="B2" s="101"/>
      <c r="C2" s="101"/>
      <c r="D2" s="102"/>
      <c r="E2" s="103"/>
      <c r="F2" s="100"/>
      <c r="G2" s="100"/>
      <c r="H2" s="100"/>
      <c r="I2" s="100"/>
      <c r="J2" s="100"/>
      <c r="K2" s="100"/>
      <c r="L2" s="100"/>
    </row>
    <row r="3" ht="20.25" customHeight="1" spans="3:12">
      <c r="C3" s="104" t="s">
        <v>2</v>
      </c>
      <c r="E3" s="100"/>
      <c r="F3" s="105"/>
      <c r="G3" s="106"/>
      <c r="H3" s="107"/>
      <c r="I3" s="107"/>
      <c r="J3" s="107"/>
      <c r="K3" s="107"/>
      <c r="L3" s="100"/>
    </row>
    <row r="4" ht="22.5" customHeight="1" spans="1:12">
      <c r="A4" s="108" t="s">
        <v>124</v>
      </c>
      <c r="B4" s="108" t="s">
        <v>6</v>
      </c>
      <c r="C4" s="108" t="s">
        <v>125</v>
      </c>
      <c r="E4" s="100"/>
      <c r="F4" s="105"/>
      <c r="G4" s="106"/>
      <c r="H4" s="107"/>
      <c r="I4" s="107"/>
      <c r="J4" s="107"/>
      <c r="K4" s="107"/>
      <c r="L4" s="100"/>
    </row>
    <row r="5" ht="22.5" customHeight="1" spans="1:12">
      <c r="A5" s="109" t="s">
        <v>126</v>
      </c>
      <c r="B5" s="110">
        <f>SUM(B6:B16)</f>
        <v>547.48</v>
      </c>
      <c r="C5" s="109"/>
      <c r="E5" s="111"/>
      <c r="F5" s="105"/>
      <c r="G5" s="106"/>
      <c r="H5" s="107"/>
      <c r="I5" s="107"/>
      <c r="J5" s="107"/>
      <c r="K5" s="107"/>
      <c r="L5" s="100"/>
    </row>
    <row r="6" ht="22.5" customHeight="1" spans="1:12">
      <c r="A6" s="109" t="s">
        <v>127</v>
      </c>
      <c r="B6" s="110">
        <v>205.22</v>
      </c>
      <c r="C6" s="109"/>
      <c r="E6" s="100"/>
      <c r="F6" s="105"/>
      <c r="G6" s="106"/>
      <c r="H6" s="107"/>
      <c r="I6" s="107"/>
      <c r="J6" s="107"/>
      <c r="K6" s="107"/>
      <c r="L6" s="100"/>
    </row>
    <row r="7" ht="22.5" customHeight="1" spans="1:12">
      <c r="A7" s="109" t="s">
        <v>128</v>
      </c>
      <c r="B7" s="110">
        <v>115.52</v>
      </c>
      <c r="C7" s="109"/>
      <c r="E7" s="100"/>
      <c r="F7" s="105"/>
      <c r="G7" s="106"/>
      <c r="H7" s="107"/>
      <c r="I7" s="107"/>
      <c r="J7" s="107"/>
      <c r="K7" s="107"/>
      <c r="L7" s="100"/>
    </row>
    <row r="8" ht="22.5" customHeight="1" spans="1:12">
      <c r="A8" s="109" t="s">
        <v>129</v>
      </c>
      <c r="B8" s="110">
        <v>6.83</v>
      </c>
      <c r="C8" s="109"/>
      <c r="E8" s="100"/>
      <c r="F8" s="105"/>
      <c r="G8" s="106"/>
      <c r="H8" s="107"/>
      <c r="I8" s="107"/>
      <c r="J8" s="107"/>
      <c r="K8" s="107"/>
      <c r="L8" s="100"/>
    </row>
    <row r="9" ht="22.5" customHeight="1" spans="1:12">
      <c r="A9" s="109" t="s">
        <v>130</v>
      </c>
      <c r="B9" s="112"/>
      <c r="C9" s="109"/>
      <c r="E9" s="100"/>
      <c r="F9" s="105"/>
      <c r="G9" s="106"/>
      <c r="H9" s="107"/>
      <c r="I9" s="107"/>
      <c r="J9" s="107"/>
      <c r="K9" s="107"/>
      <c r="L9" s="100"/>
    </row>
    <row r="10" ht="22.5" customHeight="1" spans="1:12">
      <c r="A10" s="109" t="s">
        <v>131</v>
      </c>
      <c r="B10" s="110">
        <v>54.01</v>
      </c>
      <c r="C10" s="109"/>
      <c r="E10" s="100"/>
      <c r="F10" s="105"/>
      <c r="G10" s="106"/>
      <c r="H10" s="107"/>
      <c r="I10" s="107"/>
      <c r="J10" s="107"/>
      <c r="K10" s="107"/>
      <c r="L10" s="100"/>
    </row>
    <row r="11" ht="22.5" customHeight="1" spans="1:12">
      <c r="A11" s="109" t="s">
        <v>132</v>
      </c>
      <c r="B11" s="110"/>
      <c r="C11" s="109"/>
      <c r="E11" s="100"/>
      <c r="F11" s="105"/>
      <c r="G11" s="106"/>
      <c r="H11" s="107"/>
      <c r="I11" s="107"/>
      <c r="J11" s="107"/>
      <c r="K11" s="107"/>
      <c r="L11" s="100"/>
    </row>
    <row r="12" ht="22.5" customHeight="1" spans="1:12">
      <c r="A12" s="109" t="s">
        <v>133</v>
      </c>
      <c r="B12" s="110">
        <v>21.94</v>
      </c>
      <c r="C12" s="109"/>
      <c r="E12" s="100"/>
      <c r="F12" s="105"/>
      <c r="G12" s="106"/>
      <c r="H12" s="107"/>
      <c r="I12" s="107"/>
      <c r="J12" s="107"/>
      <c r="K12" s="107"/>
      <c r="L12" s="100"/>
    </row>
    <row r="13" ht="22.5" customHeight="1" spans="1:12">
      <c r="A13" s="109" t="s">
        <v>134</v>
      </c>
      <c r="B13" s="110">
        <v>4</v>
      </c>
      <c r="C13" s="109"/>
      <c r="E13" s="100"/>
      <c r="F13" s="105"/>
      <c r="G13" s="106"/>
      <c r="H13" s="107"/>
      <c r="I13" s="107"/>
      <c r="J13" s="107"/>
      <c r="K13" s="107"/>
      <c r="L13" s="100"/>
    </row>
    <row r="14" ht="22.5" customHeight="1" spans="1:12">
      <c r="A14" s="109" t="s">
        <v>135</v>
      </c>
      <c r="B14" s="110">
        <v>0.15</v>
      </c>
      <c r="C14" s="109"/>
      <c r="E14" s="100"/>
      <c r="F14" s="105"/>
      <c r="G14" s="106"/>
      <c r="H14" s="107"/>
      <c r="I14" s="107"/>
      <c r="J14" s="107"/>
      <c r="K14" s="107"/>
      <c r="L14" s="100"/>
    </row>
    <row r="15" ht="22.5" customHeight="1" spans="1:12">
      <c r="A15" s="109" t="s">
        <v>136</v>
      </c>
      <c r="B15" s="110">
        <v>41.17</v>
      </c>
      <c r="C15" s="109"/>
      <c r="E15" s="100"/>
      <c r="F15" s="105"/>
      <c r="G15" s="106"/>
      <c r="H15" s="107"/>
      <c r="I15" s="107"/>
      <c r="J15" s="107"/>
      <c r="K15" s="107"/>
      <c r="L15" s="100"/>
    </row>
    <row r="16" ht="22.5" customHeight="1" spans="1:12">
      <c r="A16" s="109" t="s">
        <v>137</v>
      </c>
      <c r="B16" s="110">
        <v>98.64</v>
      </c>
      <c r="C16" s="109"/>
      <c r="E16" s="100"/>
      <c r="F16" s="105"/>
      <c r="G16" s="106"/>
      <c r="H16" s="107"/>
      <c r="I16" s="107"/>
      <c r="J16" s="107"/>
      <c r="K16" s="107"/>
      <c r="L16" s="100"/>
    </row>
    <row r="17" ht="22.5" customHeight="1" spans="1:12">
      <c r="A17" s="109" t="s">
        <v>138</v>
      </c>
      <c r="B17" s="110">
        <f>B18+B40+B42+B44</f>
        <v>92.01</v>
      </c>
      <c r="C17" s="109"/>
      <c r="E17" s="111"/>
      <c r="F17" s="111"/>
      <c r="G17" s="106"/>
      <c r="H17" s="107"/>
      <c r="I17" s="107"/>
      <c r="J17" s="107"/>
      <c r="K17" s="107"/>
      <c r="L17" s="100"/>
    </row>
    <row r="18" ht="22.5" customHeight="1" spans="1:12">
      <c r="A18" s="109" t="s">
        <v>139</v>
      </c>
      <c r="B18" s="110">
        <v>1.55</v>
      </c>
      <c r="C18" s="109"/>
      <c r="E18" s="100"/>
      <c r="F18" s="105"/>
      <c r="G18" s="106"/>
      <c r="H18" s="107"/>
      <c r="I18" s="107"/>
      <c r="J18" s="107"/>
      <c r="K18" s="107"/>
      <c r="L18" s="100"/>
    </row>
    <row r="19" ht="22.5" customHeight="1" spans="1:12">
      <c r="A19" s="109" t="s">
        <v>140</v>
      </c>
      <c r="B19" s="108"/>
      <c r="C19" s="109"/>
      <c r="E19" s="100"/>
      <c r="F19" s="105"/>
      <c r="G19" s="106"/>
      <c r="H19" s="107"/>
      <c r="I19" s="107"/>
      <c r="J19" s="107"/>
      <c r="K19" s="107"/>
      <c r="L19" s="100"/>
    </row>
    <row r="20" ht="22.5" customHeight="1" spans="1:12">
      <c r="A20" s="109" t="s">
        <v>141</v>
      </c>
      <c r="B20" s="108"/>
      <c r="C20" s="109"/>
      <c r="E20" s="100"/>
      <c r="F20" s="105"/>
      <c r="G20" s="106"/>
      <c r="H20" s="107"/>
      <c r="I20" s="107"/>
      <c r="J20" s="107"/>
      <c r="K20" s="107"/>
      <c r="L20" s="100"/>
    </row>
    <row r="21" ht="22.5" customHeight="1" spans="1:12">
      <c r="A21" s="109" t="s">
        <v>142</v>
      </c>
      <c r="B21" s="108"/>
      <c r="C21" s="109"/>
      <c r="E21" s="100"/>
      <c r="F21" s="105"/>
      <c r="G21" s="106"/>
      <c r="H21" s="107"/>
      <c r="I21" s="107"/>
      <c r="J21" s="107"/>
      <c r="K21" s="107"/>
      <c r="L21" s="100"/>
    </row>
    <row r="22" ht="22.5" customHeight="1" spans="1:12">
      <c r="A22" s="109" t="s">
        <v>143</v>
      </c>
      <c r="B22" s="108"/>
      <c r="C22" s="109"/>
      <c r="E22" s="100"/>
      <c r="F22" s="105"/>
      <c r="G22" s="106"/>
      <c r="H22" s="107"/>
      <c r="I22" s="107"/>
      <c r="J22" s="107"/>
      <c r="K22" s="107"/>
      <c r="L22" s="100"/>
    </row>
    <row r="23" ht="22.5" customHeight="1" spans="1:12">
      <c r="A23" s="109" t="s">
        <v>144</v>
      </c>
      <c r="B23" s="108"/>
      <c r="C23" s="109"/>
      <c r="E23" s="100"/>
      <c r="F23" s="105"/>
      <c r="G23" s="106"/>
      <c r="H23" s="107"/>
      <c r="I23" s="107"/>
      <c r="J23" s="107"/>
      <c r="K23" s="107"/>
      <c r="L23" s="100"/>
    </row>
    <row r="24" ht="22.5" customHeight="1" spans="1:12">
      <c r="A24" s="109" t="s">
        <v>145</v>
      </c>
      <c r="B24" s="108"/>
      <c r="C24" s="109"/>
      <c r="E24" s="100"/>
      <c r="F24" s="105"/>
      <c r="G24" s="106"/>
      <c r="H24" s="107"/>
      <c r="I24" s="107"/>
      <c r="J24" s="107"/>
      <c r="K24" s="107"/>
      <c r="L24" s="100"/>
    </row>
    <row r="25" ht="22.5" customHeight="1" spans="1:12">
      <c r="A25" s="109" t="s">
        <v>146</v>
      </c>
      <c r="B25" s="108"/>
      <c r="C25" s="109"/>
      <c r="E25" s="100"/>
      <c r="F25" s="105"/>
      <c r="G25" s="106"/>
      <c r="H25" s="107"/>
      <c r="I25" s="107"/>
      <c r="J25" s="107"/>
      <c r="K25" s="107"/>
      <c r="L25" s="100"/>
    </row>
    <row r="26" ht="22.5" customHeight="1" spans="1:12">
      <c r="A26" s="109" t="s">
        <v>147</v>
      </c>
      <c r="B26" s="108"/>
      <c r="C26" s="109"/>
      <c r="E26" s="100"/>
      <c r="F26" s="105"/>
      <c r="G26" s="106"/>
      <c r="H26" s="107"/>
      <c r="I26" s="107"/>
      <c r="J26" s="107"/>
      <c r="K26" s="107"/>
      <c r="L26" s="100"/>
    </row>
    <row r="27" ht="22.5" customHeight="1" spans="1:12">
      <c r="A27" s="109" t="s">
        <v>148</v>
      </c>
      <c r="B27" s="112"/>
      <c r="C27" s="109"/>
      <c r="E27" s="100"/>
      <c r="F27" s="105"/>
      <c r="G27" s="106"/>
      <c r="H27" s="107"/>
      <c r="I27" s="107"/>
      <c r="J27" s="107"/>
      <c r="K27" s="107"/>
      <c r="L27" s="100"/>
    </row>
    <row r="28" ht="22.5" customHeight="1" spans="1:12">
      <c r="A28" s="109" t="s">
        <v>149</v>
      </c>
      <c r="B28" s="108"/>
      <c r="C28" s="109"/>
      <c r="E28" s="100"/>
      <c r="F28" s="105"/>
      <c r="G28" s="106"/>
      <c r="H28" s="107"/>
      <c r="I28" s="107"/>
      <c r="J28" s="107"/>
      <c r="K28" s="107"/>
      <c r="L28" s="100"/>
    </row>
    <row r="29" ht="22.5" customHeight="1" spans="1:12">
      <c r="A29" s="109" t="s">
        <v>150</v>
      </c>
      <c r="B29" s="112"/>
      <c r="C29" s="109"/>
      <c r="E29" s="100"/>
      <c r="F29" s="105"/>
      <c r="G29" s="106"/>
      <c r="H29" s="107"/>
      <c r="I29" s="107"/>
      <c r="J29" s="107"/>
      <c r="K29" s="107"/>
      <c r="L29" s="100"/>
    </row>
    <row r="30" ht="22.5" customHeight="1" spans="1:12">
      <c r="A30" s="109" t="s">
        <v>151</v>
      </c>
      <c r="B30" s="108"/>
      <c r="C30" s="109"/>
      <c r="E30" s="100"/>
      <c r="F30" s="105"/>
      <c r="G30" s="106"/>
      <c r="H30" s="107"/>
      <c r="I30" s="107"/>
      <c r="J30" s="107"/>
      <c r="K30" s="107"/>
      <c r="L30" s="100"/>
    </row>
    <row r="31" ht="22.5" customHeight="1" spans="1:12">
      <c r="A31" s="109" t="s">
        <v>152</v>
      </c>
      <c r="B31" s="112"/>
      <c r="C31" s="109"/>
      <c r="E31" s="100"/>
      <c r="F31" s="105"/>
      <c r="G31" s="106"/>
      <c r="H31" s="107"/>
      <c r="I31" s="107"/>
      <c r="J31" s="107"/>
      <c r="K31" s="107"/>
      <c r="L31" s="100"/>
    </row>
    <row r="32" ht="22.5" customHeight="1" spans="1:12">
      <c r="A32" s="109" t="s">
        <v>153</v>
      </c>
      <c r="B32" s="112"/>
      <c r="C32" s="109"/>
      <c r="E32" s="100"/>
      <c r="F32" s="105"/>
      <c r="G32" s="106"/>
      <c r="H32" s="107"/>
      <c r="I32" s="107"/>
      <c r="J32" s="107"/>
      <c r="K32" s="107"/>
      <c r="L32" s="100"/>
    </row>
    <row r="33" ht="22.5" customHeight="1" spans="1:12">
      <c r="A33" s="109" t="s">
        <v>154</v>
      </c>
      <c r="B33" s="112"/>
      <c r="C33" s="109"/>
      <c r="E33" s="100"/>
      <c r="F33" s="105"/>
      <c r="G33" s="106"/>
      <c r="H33" s="107"/>
      <c r="I33" s="107"/>
      <c r="J33" s="107"/>
      <c r="K33" s="107"/>
      <c r="L33" s="100"/>
    </row>
    <row r="34" ht="22.5" customHeight="1" spans="1:12">
      <c r="A34" s="109" t="s">
        <v>155</v>
      </c>
      <c r="B34" s="108"/>
      <c r="C34" s="109"/>
      <c r="E34" s="100"/>
      <c r="F34" s="105"/>
      <c r="G34" s="106"/>
      <c r="H34" s="107"/>
      <c r="I34" s="107"/>
      <c r="J34" s="107"/>
      <c r="K34" s="107"/>
      <c r="L34" s="100"/>
    </row>
    <row r="35" ht="22.5" customHeight="1" spans="1:12">
      <c r="A35" s="109" t="s">
        <v>156</v>
      </c>
      <c r="B35" s="108"/>
      <c r="C35" s="109"/>
      <c r="E35" s="100"/>
      <c r="F35" s="105"/>
      <c r="G35" s="106"/>
      <c r="H35" s="107"/>
      <c r="I35" s="107"/>
      <c r="J35" s="107"/>
      <c r="K35" s="107"/>
      <c r="L35" s="100"/>
    </row>
    <row r="36" ht="22.5" customHeight="1" spans="1:12">
      <c r="A36" s="109" t="s">
        <v>157</v>
      </c>
      <c r="B36" s="108"/>
      <c r="C36" s="109"/>
      <c r="E36" s="100"/>
      <c r="F36" s="105"/>
      <c r="G36" s="106"/>
      <c r="H36" s="107"/>
      <c r="I36" s="107"/>
      <c r="J36" s="107"/>
      <c r="K36" s="107"/>
      <c r="L36" s="100"/>
    </row>
    <row r="37" ht="22.5" customHeight="1" spans="1:12">
      <c r="A37" s="109" t="s">
        <v>158</v>
      </c>
      <c r="B37" s="108"/>
      <c r="C37" s="109"/>
      <c r="E37" s="100"/>
      <c r="F37" s="100"/>
      <c r="G37" s="113"/>
      <c r="H37" s="114"/>
      <c r="I37" s="113"/>
      <c r="J37" s="120"/>
      <c r="K37" s="100"/>
      <c r="L37" s="100"/>
    </row>
    <row r="38" ht="22.5" customHeight="1" spans="1:12">
      <c r="A38" s="109" t="s">
        <v>159</v>
      </c>
      <c r="B38" s="108"/>
      <c r="C38" s="109"/>
      <c r="E38" s="100"/>
      <c r="F38" s="100"/>
      <c r="G38" s="113"/>
      <c r="H38" s="114"/>
      <c r="I38" s="113"/>
      <c r="J38" s="120"/>
      <c r="K38" s="100"/>
      <c r="L38" s="100"/>
    </row>
    <row r="39" ht="22.5" customHeight="1" spans="1:12">
      <c r="A39" s="109" t="s">
        <v>160</v>
      </c>
      <c r="B39" s="108"/>
      <c r="C39" s="109"/>
      <c r="E39" s="100"/>
      <c r="F39" s="100"/>
      <c r="G39" s="113"/>
      <c r="H39" s="114"/>
      <c r="I39" s="113"/>
      <c r="J39" s="120"/>
      <c r="K39" s="100"/>
      <c r="L39" s="100"/>
    </row>
    <row r="40" ht="22.5" customHeight="1" spans="1:12">
      <c r="A40" s="109" t="s">
        <v>161</v>
      </c>
      <c r="B40" s="110">
        <v>7.02</v>
      </c>
      <c r="C40" s="109"/>
      <c r="E40" s="100"/>
      <c r="F40" s="100"/>
      <c r="G40" s="113"/>
      <c r="H40" s="114"/>
      <c r="I40" s="113"/>
      <c r="J40" s="114"/>
      <c r="K40" s="100"/>
      <c r="L40" s="100"/>
    </row>
    <row r="41" ht="22.5" customHeight="1" spans="1:12">
      <c r="A41" s="109" t="s">
        <v>162</v>
      </c>
      <c r="B41" s="112"/>
      <c r="C41" s="109"/>
      <c r="E41" s="100"/>
      <c r="F41" s="100"/>
      <c r="G41" s="113"/>
      <c r="H41" s="114"/>
      <c r="I41" s="113"/>
      <c r="J41" s="120"/>
      <c r="K41" s="100"/>
      <c r="L41" s="100"/>
    </row>
    <row r="42" ht="22.5" customHeight="1" spans="1:12">
      <c r="A42" s="109" t="s">
        <v>163</v>
      </c>
      <c r="B42" s="110">
        <v>13.56</v>
      </c>
      <c r="C42" s="109"/>
      <c r="E42" s="100"/>
      <c r="F42" s="100"/>
      <c r="G42" s="113"/>
      <c r="H42" s="114"/>
      <c r="I42" s="113"/>
      <c r="J42" s="120"/>
      <c r="K42" s="100"/>
      <c r="L42" s="100"/>
    </row>
    <row r="43" ht="22.5" customHeight="1" spans="1:12">
      <c r="A43" s="109" t="s">
        <v>164</v>
      </c>
      <c r="B43" s="108"/>
      <c r="C43" s="109"/>
      <c r="E43" s="100"/>
      <c r="F43" s="100"/>
      <c r="G43" s="115"/>
      <c r="H43" s="114"/>
      <c r="I43" s="115"/>
      <c r="J43" s="120"/>
      <c r="K43" s="100"/>
      <c r="L43" s="100"/>
    </row>
    <row r="44" ht="22.5" customHeight="1" spans="1:12">
      <c r="A44" s="116" t="s">
        <v>165</v>
      </c>
      <c r="B44" s="110">
        <v>69.88</v>
      </c>
      <c r="C44" s="109"/>
      <c r="E44" s="100"/>
      <c r="F44" s="100"/>
      <c r="G44" s="117"/>
      <c r="H44" s="114"/>
      <c r="I44" s="121"/>
      <c r="J44" s="120"/>
      <c r="K44" s="100"/>
      <c r="L44" s="100"/>
    </row>
    <row r="45" ht="22.5" customHeight="1" spans="1:12">
      <c r="A45" s="109" t="s">
        <v>166</v>
      </c>
      <c r="B45" s="112">
        <f>B47+B50+B56</f>
        <v>75.78</v>
      </c>
      <c r="C45" s="109"/>
      <c r="E45" s="100"/>
      <c r="F45" s="100"/>
      <c r="G45" s="117"/>
      <c r="H45" s="114"/>
      <c r="I45" s="121"/>
      <c r="J45" s="120"/>
      <c r="K45" s="100"/>
      <c r="L45" s="100"/>
    </row>
    <row r="46" ht="22.5" customHeight="1" spans="1:12">
      <c r="A46" s="109" t="s">
        <v>167</v>
      </c>
      <c r="B46" s="108"/>
      <c r="C46" s="109"/>
      <c r="E46" s="100"/>
      <c r="F46" s="100"/>
      <c r="G46" s="117"/>
      <c r="H46" s="114"/>
      <c r="I46" s="121"/>
      <c r="J46" s="120"/>
      <c r="K46" s="100"/>
      <c r="L46" s="100"/>
    </row>
    <row r="47" ht="22.5" customHeight="1" spans="1:12">
      <c r="A47" s="109" t="s">
        <v>168</v>
      </c>
      <c r="B47" s="110">
        <v>8.66</v>
      </c>
      <c r="C47" s="109"/>
      <c r="E47" s="100"/>
      <c r="F47" s="100"/>
      <c r="G47" s="117"/>
      <c r="H47" s="114"/>
      <c r="I47" s="121"/>
      <c r="J47" s="120"/>
      <c r="K47" s="100"/>
      <c r="L47" s="100"/>
    </row>
    <row r="48" ht="22.5" customHeight="1" spans="1:12">
      <c r="A48" s="109" t="s">
        <v>169</v>
      </c>
      <c r="B48" s="108"/>
      <c r="C48" s="109"/>
      <c r="E48" s="100"/>
      <c r="F48" s="100"/>
      <c r="G48" s="117"/>
      <c r="H48" s="114"/>
      <c r="I48" s="121"/>
      <c r="J48" s="120"/>
      <c r="K48" s="100"/>
      <c r="L48" s="100"/>
    </row>
    <row r="49" ht="22.5" customHeight="1" spans="1:12">
      <c r="A49" s="109" t="s">
        <v>170</v>
      </c>
      <c r="B49" s="108"/>
      <c r="C49" s="109"/>
      <c r="E49" s="100"/>
      <c r="F49" s="100"/>
      <c r="G49" s="117"/>
      <c r="H49" s="114"/>
      <c r="I49" s="117"/>
      <c r="J49" s="120"/>
      <c r="K49" s="100"/>
      <c r="L49" s="100"/>
    </row>
    <row r="50" ht="22.5" customHeight="1" spans="1:12">
      <c r="A50" s="109" t="s">
        <v>171</v>
      </c>
      <c r="B50" s="110">
        <v>3</v>
      </c>
      <c r="C50" s="109"/>
      <c r="E50" s="100"/>
      <c r="F50" s="100"/>
      <c r="G50" s="117"/>
      <c r="H50" s="114"/>
      <c r="I50" s="121"/>
      <c r="J50" s="120"/>
      <c r="K50" s="100"/>
      <c r="L50" s="100"/>
    </row>
    <row r="51" ht="22.5" customHeight="1" spans="1:12">
      <c r="A51" s="109" t="s">
        <v>172</v>
      </c>
      <c r="B51" s="108"/>
      <c r="C51" s="109"/>
      <c r="E51" s="100"/>
      <c r="F51" s="100"/>
      <c r="G51" s="117"/>
      <c r="H51" s="114"/>
      <c r="I51" s="121"/>
      <c r="J51" s="120"/>
      <c r="K51" s="100"/>
      <c r="L51" s="100"/>
    </row>
    <row r="52" ht="22.5" customHeight="1" spans="1:12">
      <c r="A52" s="109" t="s">
        <v>173</v>
      </c>
      <c r="B52" s="108"/>
      <c r="C52" s="109"/>
      <c r="E52" s="100"/>
      <c r="F52" s="100"/>
      <c r="G52" s="117"/>
      <c r="H52" s="114"/>
      <c r="I52" s="117"/>
      <c r="J52" s="120"/>
      <c r="K52" s="100"/>
      <c r="L52" s="100"/>
    </row>
    <row r="53" ht="22.5" customHeight="1" spans="1:12">
      <c r="A53" s="109" t="s">
        <v>174</v>
      </c>
      <c r="B53" s="108"/>
      <c r="C53" s="109"/>
      <c r="E53" s="100"/>
      <c r="F53" s="100"/>
      <c r="G53" s="118"/>
      <c r="H53" s="119"/>
      <c r="I53" s="118"/>
      <c r="J53" s="119"/>
      <c r="K53" s="100"/>
      <c r="L53" s="100"/>
    </row>
    <row r="54" ht="22.5" customHeight="1" spans="1:12">
      <c r="A54" s="109" t="s">
        <v>175</v>
      </c>
      <c r="B54" s="108"/>
      <c r="C54" s="109"/>
      <c r="E54" s="100"/>
      <c r="F54" s="100"/>
      <c r="G54" s="100"/>
      <c r="H54" s="100"/>
      <c r="I54" s="100"/>
      <c r="J54" s="100"/>
      <c r="K54" s="100"/>
      <c r="L54" s="100"/>
    </row>
    <row r="55" ht="22.5" customHeight="1" spans="1:3">
      <c r="A55" s="109" t="s">
        <v>176</v>
      </c>
      <c r="B55" s="108"/>
      <c r="C55" s="109"/>
    </row>
    <row r="56" ht="22.5" customHeight="1" spans="1:3">
      <c r="A56" s="109" t="s">
        <v>177</v>
      </c>
      <c r="B56" s="110">
        <v>64.12</v>
      </c>
      <c r="C56" s="109"/>
    </row>
    <row r="57" ht="22.5" customHeight="1" spans="1:3">
      <c r="A57" s="108" t="s">
        <v>121</v>
      </c>
      <c r="B57" s="108">
        <f>B45+B17+B5</f>
        <v>715.27</v>
      </c>
      <c r="C57" s="109"/>
    </row>
  </sheetData>
  <mergeCells count="5">
    <mergeCell ref="A2:C2"/>
    <mergeCell ref="G44:G48"/>
    <mergeCell ref="G50:G51"/>
    <mergeCell ref="H44:H48"/>
    <mergeCell ref="H50:H51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70" t="s">
        <v>178</v>
      </c>
    </row>
    <row r="2" ht="19.5" customHeight="1" spans="1:2">
      <c r="A2" s="86"/>
      <c r="B2" s="87"/>
    </row>
    <row r="3" ht="30" customHeight="1" spans="1:2">
      <c r="A3" s="88" t="s">
        <v>179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1" t="s">
        <v>114</v>
      </c>
    </row>
    <row r="6" ht="38.25" customHeight="1" spans="1:2">
      <c r="A6" s="92" t="s">
        <v>180</v>
      </c>
      <c r="B6" s="71">
        <v>19</v>
      </c>
    </row>
    <row r="7" ht="38.25" customHeight="1" spans="1:2">
      <c r="A7" s="85" t="s">
        <v>181</v>
      </c>
      <c r="B7" s="71"/>
    </row>
    <row r="8" ht="38.25" customHeight="1" spans="1:2">
      <c r="A8" s="85" t="s">
        <v>182</v>
      </c>
      <c r="B8" s="71">
        <v>1</v>
      </c>
    </row>
    <row r="9" ht="38.25" customHeight="1" spans="1:2">
      <c r="A9" s="93" t="s">
        <v>183</v>
      </c>
      <c r="B9" s="94">
        <v>18</v>
      </c>
    </row>
    <row r="10" ht="38.25" customHeight="1" spans="1:2">
      <c r="A10" s="95" t="s">
        <v>184</v>
      </c>
      <c r="B10" s="94">
        <v>18</v>
      </c>
    </row>
    <row r="11" ht="38.25" customHeight="1" spans="1:2">
      <c r="A11" s="96" t="s">
        <v>185</v>
      </c>
      <c r="B11" s="97"/>
    </row>
    <row r="12" ht="91.5" customHeight="1" spans="1:2">
      <c r="A12" s="98" t="s">
        <v>186</v>
      </c>
      <c r="B12" s="98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showZeros="0" workbookViewId="0">
      <selection activeCell="I10" sqref="I10"/>
    </sheetView>
  </sheetViews>
  <sheetFormatPr defaultColWidth="6.875" defaultRowHeight="11.25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45" t="s">
        <v>187</v>
      </c>
      <c r="B1" s="46"/>
      <c r="C1" s="46"/>
      <c r="D1" s="46"/>
      <c r="E1" s="46"/>
      <c r="F1" s="46"/>
      <c r="G1" s="46"/>
      <c r="H1" s="46"/>
      <c r="I1" s="46"/>
      <c r="J1" s="81"/>
      <c r="K1" s="81"/>
    </row>
    <row r="2" ht="16.5" customHeight="1" spans="1:11">
      <c r="A2" s="46"/>
      <c r="B2" s="46"/>
      <c r="C2" s="46"/>
      <c r="D2" s="46"/>
      <c r="E2" s="46"/>
      <c r="F2" s="46"/>
      <c r="G2" s="46"/>
      <c r="H2" s="46"/>
      <c r="I2" s="46"/>
      <c r="J2" s="81"/>
      <c r="K2" s="81"/>
    </row>
    <row r="3" ht="29.25" customHeight="1" spans="1:11">
      <c r="A3" s="69" t="s">
        <v>188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ht="26.25" customHeight="1" spans="1:11">
      <c r="A4" s="70"/>
      <c r="B4" s="70"/>
      <c r="C4" s="70"/>
      <c r="D4" s="70"/>
      <c r="E4" s="70"/>
      <c r="F4" s="70"/>
      <c r="G4" s="70"/>
      <c r="H4" s="70"/>
      <c r="I4" s="70"/>
      <c r="J4" s="82" t="s">
        <v>2</v>
      </c>
      <c r="K4" s="82"/>
    </row>
    <row r="5" ht="26.25" customHeight="1" spans="1:11">
      <c r="A5" s="71" t="s">
        <v>40</v>
      </c>
      <c r="B5" s="71"/>
      <c r="C5" s="71" t="s">
        <v>113</v>
      </c>
      <c r="D5" s="71"/>
      <c r="E5" s="71"/>
      <c r="F5" s="71" t="s">
        <v>114</v>
      </c>
      <c r="G5" s="71"/>
      <c r="H5" s="71"/>
      <c r="I5" s="71" t="s">
        <v>189</v>
      </c>
      <c r="J5" s="71"/>
      <c r="K5" s="71"/>
    </row>
    <row r="6" s="67" customFormat="1" ht="27.75" customHeight="1" spans="1:11">
      <c r="A6" s="71" t="s">
        <v>45</v>
      </c>
      <c r="B6" s="71" t="s">
        <v>46</v>
      </c>
      <c r="C6" s="71" t="s">
        <v>116</v>
      </c>
      <c r="D6" s="71" t="s">
        <v>104</v>
      </c>
      <c r="E6" s="71" t="s">
        <v>105</v>
      </c>
      <c r="F6" s="71" t="s">
        <v>116</v>
      </c>
      <c r="G6" s="71" t="s">
        <v>104</v>
      </c>
      <c r="H6" s="71" t="s">
        <v>105</v>
      </c>
      <c r="I6" s="71" t="s">
        <v>116</v>
      </c>
      <c r="J6" s="71" t="s">
        <v>104</v>
      </c>
      <c r="K6" s="71" t="s">
        <v>105</v>
      </c>
    </row>
    <row r="7" s="67" customFormat="1" ht="30" customHeight="1" spans="1:11">
      <c r="A7" s="72" t="s">
        <v>79</v>
      </c>
      <c r="B7" s="73" t="s">
        <v>80</v>
      </c>
      <c r="C7" s="74"/>
      <c r="D7" s="74"/>
      <c r="E7" s="74"/>
      <c r="F7" s="75">
        <v>50</v>
      </c>
      <c r="G7" s="76"/>
      <c r="H7" s="75">
        <v>50</v>
      </c>
      <c r="I7" s="74"/>
      <c r="J7" s="83"/>
      <c r="K7" s="83"/>
    </row>
    <row r="8" s="67" customFormat="1" ht="30" customHeight="1" spans="1:11">
      <c r="A8" s="72" t="s">
        <v>85</v>
      </c>
      <c r="B8" s="73" t="s">
        <v>86</v>
      </c>
      <c r="C8" s="74"/>
      <c r="D8" s="74"/>
      <c r="E8" s="74"/>
      <c r="F8" s="75">
        <v>50</v>
      </c>
      <c r="G8" s="76"/>
      <c r="H8" s="75">
        <v>50</v>
      </c>
      <c r="I8" s="74"/>
      <c r="J8" s="83"/>
      <c r="K8" s="83"/>
    </row>
    <row r="9" customFormat="1" ht="30" customHeight="1" spans="1:11">
      <c r="A9" s="72" t="s">
        <v>87</v>
      </c>
      <c r="B9" s="73" t="s">
        <v>88</v>
      </c>
      <c r="C9" s="77"/>
      <c r="D9" s="77"/>
      <c r="E9" s="77"/>
      <c r="F9" s="75">
        <v>50</v>
      </c>
      <c r="G9" s="78"/>
      <c r="H9" s="75">
        <v>50</v>
      </c>
      <c r="I9" s="77"/>
      <c r="J9" s="84"/>
      <c r="K9" s="84"/>
    </row>
    <row r="10" ht="30" customHeight="1" spans="1:11">
      <c r="A10" s="79" t="s">
        <v>101</v>
      </c>
      <c r="B10" s="80"/>
      <c r="C10" s="74"/>
      <c r="D10" s="74"/>
      <c r="E10" s="74"/>
      <c r="F10" s="75">
        <v>50</v>
      </c>
      <c r="G10" s="76"/>
      <c r="H10" s="75">
        <v>50</v>
      </c>
      <c r="I10" s="74"/>
      <c r="J10" s="85"/>
      <c r="K10" s="85"/>
    </row>
  </sheetData>
  <mergeCells count="7">
    <mergeCell ref="A3:K3"/>
    <mergeCell ref="J4:K4"/>
    <mergeCell ref="A5:B5"/>
    <mergeCell ref="C5:E5"/>
    <mergeCell ref="F5:H5"/>
    <mergeCell ref="I5:K5"/>
    <mergeCell ref="A10:B1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selection activeCell="F7" sqref="E6:F7"/>
    </sheetView>
  </sheetViews>
  <sheetFormatPr defaultColWidth="9" defaultRowHeight="14.25" outlineLevelCol="7"/>
  <cols>
    <col min="1" max="1" width="25.25" customWidth="1"/>
    <col min="2" max="6" width="11.75" customWidth="1"/>
    <col min="7" max="7" width="27.2" customWidth="1"/>
    <col min="8" max="8" width="26.125" customWidth="1"/>
  </cols>
  <sheetData>
    <row r="1" ht="18.75" spans="1:6">
      <c r="A1" s="45" t="s">
        <v>190</v>
      </c>
      <c r="B1" s="46"/>
      <c r="C1" s="46"/>
      <c r="D1" s="46"/>
      <c r="E1" s="46"/>
      <c r="F1" s="46"/>
    </row>
    <row r="2" ht="22.5" spans="1:8">
      <c r="A2" s="47" t="s">
        <v>191</v>
      </c>
      <c r="B2" s="47"/>
      <c r="C2" s="47"/>
      <c r="D2" s="47"/>
      <c r="E2" s="47"/>
      <c r="F2" s="47"/>
      <c r="G2" s="47"/>
      <c r="H2" s="47"/>
    </row>
    <row r="3" ht="20.25" customHeight="1" spans="1:8">
      <c r="A3" s="48"/>
      <c r="B3" s="49"/>
      <c r="C3" s="49"/>
      <c r="D3" s="49"/>
      <c r="E3" s="49"/>
      <c r="F3" s="49"/>
      <c r="G3" s="50" t="s">
        <v>2</v>
      </c>
      <c r="H3" s="50"/>
    </row>
    <row r="4" ht="21" customHeight="1" spans="1:8">
      <c r="A4" s="51" t="s">
        <v>192</v>
      </c>
      <c r="B4" s="52" t="s">
        <v>193</v>
      </c>
      <c r="C4" s="53" t="s">
        <v>194</v>
      </c>
      <c r="D4" s="53"/>
      <c r="E4" s="54" t="s">
        <v>195</v>
      </c>
      <c r="F4" s="10" t="s">
        <v>196</v>
      </c>
      <c r="G4" s="54" t="s">
        <v>197</v>
      </c>
      <c r="H4" s="54" t="s">
        <v>198</v>
      </c>
    </row>
    <row r="5" ht="21" customHeight="1" spans="1:8">
      <c r="A5" s="51"/>
      <c r="B5" s="52"/>
      <c r="C5" s="10" t="s">
        <v>199</v>
      </c>
      <c r="D5" s="10" t="s">
        <v>200</v>
      </c>
      <c r="E5" s="54"/>
      <c r="F5" s="10"/>
      <c r="G5" s="54"/>
      <c r="H5" s="54"/>
    </row>
    <row r="6" ht="27.75" customHeight="1" spans="1:8">
      <c r="A6" s="55" t="s">
        <v>101</v>
      </c>
      <c r="B6" s="56">
        <v>343.71</v>
      </c>
      <c r="C6" s="56">
        <v>343.71</v>
      </c>
      <c r="D6" s="57"/>
      <c r="E6" s="58"/>
      <c r="F6" s="59"/>
      <c r="G6" s="59" t="s">
        <v>201</v>
      </c>
      <c r="H6" s="59" t="s">
        <v>201</v>
      </c>
    </row>
    <row r="7" ht="27.75" customHeight="1" spans="1:8">
      <c r="A7" s="60" t="s">
        <v>202</v>
      </c>
      <c r="B7" s="56">
        <v>20</v>
      </c>
      <c r="C7" s="56">
        <v>20</v>
      </c>
      <c r="D7" s="57"/>
      <c r="E7" s="58" t="s">
        <v>203</v>
      </c>
      <c r="F7" s="61" t="s">
        <v>204</v>
      </c>
      <c r="G7" s="62" t="s">
        <v>205</v>
      </c>
      <c r="H7" s="59"/>
    </row>
    <row r="8" ht="27.75" customHeight="1" spans="1:8">
      <c r="A8" s="60" t="s">
        <v>206</v>
      </c>
      <c r="B8" s="56">
        <v>3</v>
      </c>
      <c r="C8" s="56">
        <v>3</v>
      </c>
      <c r="D8" s="57"/>
      <c r="E8" s="58" t="s">
        <v>203</v>
      </c>
      <c r="F8" s="61" t="s">
        <v>204</v>
      </c>
      <c r="G8" s="62" t="s">
        <v>207</v>
      </c>
      <c r="H8" s="59"/>
    </row>
    <row r="9" ht="27.75" customHeight="1" spans="1:8">
      <c r="A9" s="63" t="s">
        <v>208</v>
      </c>
      <c r="B9" s="56">
        <v>50</v>
      </c>
      <c r="C9" s="56">
        <v>50</v>
      </c>
      <c r="D9" s="57"/>
      <c r="E9" s="58" t="s">
        <v>209</v>
      </c>
      <c r="F9" s="61" t="s">
        <v>210</v>
      </c>
      <c r="G9" s="62" t="s">
        <v>211</v>
      </c>
      <c r="H9" s="59"/>
    </row>
    <row r="10" ht="27.75" customHeight="1" spans="1:8">
      <c r="A10" s="60" t="s">
        <v>212</v>
      </c>
      <c r="B10" s="56">
        <v>102.93</v>
      </c>
      <c r="C10" s="56">
        <v>102.93</v>
      </c>
      <c r="D10" s="57"/>
      <c r="E10" s="58" t="s">
        <v>213</v>
      </c>
      <c r="F10" s="61" t="s">
        <v>214</v>
      </c>
      <c r="G10" s="62" t="s">
        <v>215</v>
      </c>
      <c r="H10" s="59"/>
    </row>
    <row r="11" ht="27.75" customHeight="1" spans="1:8">
      <c r="A11" s="60" t="s">
        <v>216</v>
      </c>
      <c r="B11" s="56">
        <v>7.25</v>
      </c>
      <c r="C11" s="56">
        <v>7.25</v>
      </c>
      <c r="D11" s="57"/>
      <c r="E11" s="58" t="s">
        <v>203</v>
      </c>
      <c r="F11" s="61" t="s">
        <v>204</v>
      </c>
      <c r="G11" s="62" t="s">
        <v>217</v>
      </c>
      <c r="H11" s="59"/>
    </row>
    <row r="12" ht="27.75" customHeight="1" spans="1:8">
      <c r="A12" s="60" t="s">
        <v>218</v>
      </c>
      <c r="B12" s="56">
        <v>4.31</v>
      </c>
      <c r="C12" s="56">
        <v>4.31</v>
      </c>
      <c r="D12" s="57"/>
      <c r="E12" s="58" t="s">
        <v>219</v>
      </c>
      <c r="F12" s="61" t="s">
        <v>220</v>
      </c>
      <c r="G12" s="62" t="s">
        <v>221</v>
      </c>
      <c r="H12" s="59"/>
    </row>
    <row r="13" ht="27.75" customHeight="1" spans="1:8">
      <c r="A13" s="60" t="s">
        <v>222</v>
      </c>
      <c r="B13" s="56">
        <v>24.6</v>
      </c>
      <c r="C13" s="56">
        <v>24.6</v>
      </c>
      <c r="D13" s="57"/>
      <c r="E13" s="58" t="s">
        <v>223</v>
      </c>
      <c r="F13" s="61" t="s">
        <v>224</v>
      </c>
      <c r="G13" s="62" t="s">
        <v>225</v>
      </c>
      <c r="H13" s="59"/>
    </row>
    <row r="14" ht="27.75" customHeight="1" spans="1:8">
      <c r="A14" s="60" t="s">
        <v>226</v>
      </c>
      <c r="B14" s="56">
        <v>10</v>
      </c>
      <c r="C14" s="56">
        <v>10</v>
      </c>
      <c r="D14" s="57"/>
      <c r="E14" s="58" t="s">
        <v>203</v>
      </c>
      <c r="F14" s="61" t="s">
        <v>204</v>
      </c>
      <c r="G14" s="62" t="s">
        <v>227</v>
      </c>
      <c r="H14" s="59"/>
    </row>
    <row r="15" ht="27.75" customHeight="1" spans="1:8">
      <c r="A15" s="63" t="s">
        <v>226</v>
      </c>
      <c r="B15" s="64">
        <v>2</v>
      </c>
      <c r="C15" s="64">
        <v>2</v>
      </c>
      <c r="D15" s="57"/>
      <c r="E15" s="58" t="s">
        <v>203</v>
      </c>
      <c r="F15" s="61" t="s">
        <v>204</v>
      </c>
      <c r="G15" s="65" t="s">
        <v>228</v>
      </c>
      <c r="H15" s="59"/>
    </row>
    <row r="16" ht="27.75" customHeight="1" spans="1:8">
      <c r="A16" s="63" t="s">
        <v>226</v>
      </c>
      <c r="B16" s="64">
        <v>1</v>
      </c>
      <c r="C16" s="64">
        <v>1</v>
      </c>
      <c r="D16" s="57"/>
      <c r="E16" s="58" t="s">
        <v>203</v>
      </c>
      <c r="F16" s="61" t="s">
        <v>204</v>
      </c>
      <c r="G16" s="65" t="s">
        <v>229</v>
      </c>
      <c r="H16" s="59"/>
    </row>
    <row r="17" ht="27.75" customHeight="1" spans="1:8">
      <c r="A17" s="63" t="s">
        <v>226</v>
      </c>
      <c r="B17" s="64">
        <v>6.98</v>
      </c>
      <c r="C17" s="64">
        <v>6.98</v>
      </c>
      <c r="D17" s="57"/>
      <c r="E17" s="58" t="s">
        <v>203</v>
      </c>
      <c r="F17" s="61" t="s">
        <v>204</v>
      </c>
      <c r="G17" s="65" t="s">
        <v>230</v>
      </c>
      <c r="H17" s="59"/>
    </row>
    <row r="18" ht="27.75" customHeight="1" spans="1:8">
      <c r="A18" s="63" t="s">
        <v>226</v>
      </c>
      <c r="B18" s="64">
        <v>3</v>
      </c>
      <c r="C18" s="64">
        <v>3</v>
      </c>
      <c r="D18" s="57"/>
      <c r="E18" s="58" t="s">
        <v>203</v>
      </c>
      <c r="F18" s="61" t="s">
        <v>204</v>
      </c>
      <c r="G18" s="65" t="s">
        <v>231</v>
      </c>
      <c r="H18" s="59"/>
    </row>
    <row r="19" ht="27.75" customHeight="1" spans="1:8">
      <c r="A19" s="63" t="s">
        <v>226</v>
      </c>
      <c r="B19" s="64">
        <v>18</v>
      </c>
      <c r="C19" s="64">
        <v>18</v>
      </c>
      <c r="D19" s="57"/>
      <c r="E19" s="58" t="s">
        <v>203</v>
      </c>
      <c r="F19" s="61" t="s">
        <v>204</v>
      </c>
      <c r="G19" s="65" t="s">
        <v>232</v>
      </c>
      <c r="H19" s="59"/>
    </row>
    <row r="20" ht="27.75" customHeight="1" spans="1:8">
      <c r="A20" s="63" t="s">
        <v>226</v>
      </c>
      <c r="B20" s="64">
        <v>4.42</v>
      </c>
      <c r="C20" s="64">
        <v>4.42</v>
      </c>
      <c r="D20" s="57"/>
      <c r="E20" s="58" t="s">
        <v>203</v>
      </c>
      <c r="F20" s="61" t="s">
        <v>204</v>
      </c>
      <c r="G20" s="65" t="s">
        <v>233</v>
      </c>
      <c r="H20" s="59"/>
    </row>
    <row r="21" ht="27.75" customHeight="1" spans="1:8">
      <c r="A21" s="63" t="s">
        <v>226</v>
      </c>
      <c r="B21" s="64">
        <v>2</v>
      </c>
      <c r="C21" s="64">
        <v>2</v>
      </c>
      <c r="D21" s="57"/>
      <c r="E21" s="58" t="s">
        <v>203</v>
      </c>
      <c r="F21" s="61" t="s">
        <v>204</v>
      </c>
      <c r="G21" s="65" t="s">
        <v>234</v>
      </c>
      <c r="H21" s="59"/>
    </row>
    <row r="22" ht="27.75" customHeight="1" spans="1:8">
      <c r="A22" s="63" t="s">
        <v>226</v>
      </c>
      <c r="B22" s="64">
        <v>10</v>
      </c>
      <c r="C22" s="64">
        <v>10</v>
      </c>
      <c r="D22" s="57"/>
      <c r="E22" s="58" t="s">
        <v>203</v>
      </c>
      <c r="F22" s="61" t="s">
        <v>204</v>
      </c>
      <c r="G22" s="65" t="s">
        <v>235</v>
      </c>
      <c r="H22" s="59"/>
    </row>
    <row r="23" ht="27.75" customHeight="1" spans="1:8">
      <c r="A23" s="63" t="s">
        <v>236</v>
      </c>
      <c r="B23" s="56">
        <v>71.61</v>
      </c>
      <c r="C23" s="56">
        <v>71.61</v>
      </c>
      <c r="D23" s="57"/>
      <c r="E23" s="58" t="s">
        <v>213</v>
      </c>
      <c r="F23" s="61" t="s">
        <v>214</v>
      </c>
      <c r="G23" s="66" t="s">
        <v>237</v>
      </c>
      <c r="H23" s="59"/>
    </row>
    <row r="24" ht="27.75" customHeight="1" spans="1:8">
      <c r="A24" s="63" t="s">
        <v>238</v>
      </c>
      <c r="B24" s="56">
        <v>0.15</v>
      </c>
      <c r="C24" s="56">
        <v>0.15</v>
      </c>
      <c r="D24" s="57"/>
      <c r="E24" s="58" t="s">
        <v>223</v>
      </c>
      <c r="F24" s="61" t="s">
        <v>224</v>
      </c>
      <c r="G24" s="62" t="s">
        <v>239</v>
      </c>
      <c r="H24" s="59"/>
    </row>
    <row r="25" ht="27.75" customHeight="1" spans="1:8">
      <c r="A25" s="63" t="s">
        <v>240</v>
      </c>
      <c r="B25" s="56">
        <v>0.3</v>
      </c>
      <c r="C25" s="56">
        <v>0.3</v>
      </c>
      <c r="D25" s="57"/>
      <c r="E25" s="58" t="s">
        <v>223</v>
      </c>
      <c r="F25" s="61" t="s">
        <v>224</v>
      </c>
      <c r="G25" s="62" t="s">
        <v>241</v>
      </c>
      <c r="H25" s="59"/>
    </row>
    <row r="26" ht="27.75" customHeight="1" spans="1:8">
      <c r="A26" s="63" t="s">
        <v>242</v>
      </c>
      <c r="B26" s="56">
        <v>2.16</v>
      </c>
      <c r="C26" s="56">
        <v>2.16</v>
      </c>
      <c r="D26" s="57"/>
      <c r="E26" s="58" t="s">
        <v>223</v>
      </c>
      <c r="F26" s="61" t="s">
        <v>224</v>
      </c>
      <c r="G26" s="62" t="s">
        <v>243</v>
      </c>
      <c r="H26" s="59"/>
    </row>
    <row r="27" ht="27.75" customHeight="1" spans="1:8">
      <c r="A27" s="61"/>
      <c r="B27" s="57"/>
      <c r="C27" s="57"/>
      <c r="D27" s="57"/>
      <c r="E27" s="58"/>
      <c r="F27" s="59"/>
      <c r="G27" s="59"/>
      <c r="H27" s="59"/>
    </row>
    <row r="28" ht="27.75" customHeight="1" spans="1:8">
      <c r="A28" s="61"/>
      <c r="B28" s="57"/>
      <c r="C28" s="57"/>
      <c r="D28" s="57"/>
      <c r="E28" s="58"/>
      <c r="F28" s="59"/>
      <c r="G28" s="59"/>
      <c r="H28" s="59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1、2021年部门收支总表</vt:lpstr>
      <vt:lpstr>2、2021年部门收入总表</vt:lpstr>
      <vt:lpstr>3、2021年部门支出总表</vt:lpstr>
      <vt:lpstr>4、2021年财政拨款收支总表</vt:lpstr>
      <vt:lpstr>5、2021年一般公共预算支出表</vt:lpstr>
      <vt:lpstr>6、2021年一般公共预算基本支出经济科目表</vt:lpstr>
      <vt:lpstr>7、2021年一般公共预算“三公”经费支出表</vt:lpstr>
      <vt:lpstr>8、2021年政府性基金预算支出表</vt:lpstr>
      <vt:lpstr>9、2021年一般公共预算重点项目绩效目标表</vt:lpstr>
      <vt:lpstr>10、2021年政府采购预算表</vt:lpstr>
      <vt:lpstr>11、2021年政府购买服务支出预算表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2021-05-25T03:45:55Z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C27FDF3B51CD4263A0373CC72E3D8951</vt:lpwstr>
  </property>
</Properties>
</file>