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8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<sst xmlns="http://schemas.openxmlformats.org/spreadsheetml/2006/main" count="374" uniqueCount="208">
  <si>
    <t>表1</t>
  </si>
  <si>
    <t>孝义市府前广场管理处2021年部门收支总表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</si>
  <si>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</si>
  <si>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</si>
  <si>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</si>
  <si>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</si>
  <si>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</si>
  <si>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</si>
  <si>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</si>
  <si>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</si>
  <si>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</si>
  <si>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</si>
  <si>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</si>
  <si>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</si>
  <si>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</si>
  <si>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</si>
  <si>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</si>
  <si>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</si>
  <si>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</si>
  <si>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</si>
  <si>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</si>
  <si>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</si>
  <si>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</si>
  <si>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</si>
  <si>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</si>
  <si>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</si>
  <si>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</si>
  <si>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</si>
  <si>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</si>
  <si>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</si>
  <si>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</si>
  <si>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</si>
  <si>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</si>
  <si>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</si>
  <si>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</si>
  <si>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</si>
  <si>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</si>
  <si>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</si>
  <si>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</si>
  <si>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孝义市府前广场管理处2021年部门收入总表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</si>
  <si>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</si>
  <si>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</si>
  <si>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</si>
  <si>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</si>
  <si>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</si>
  <si>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</si>
  <si>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</si>
  <si>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</si>
  <si>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</si>
  <si>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</si>
  <si>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</si>
  <si>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</si>
  <si>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</si>
  <si>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</si>
  <si>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</si>
  <si>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</si>
  <si>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</si>
  <si>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</si>
  <si>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</si>
  <si>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</si>
  <si>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</si>
  <si>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</si>
  <si>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</si>
  <si>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</si>
  <si>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</si>
  <si>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</si>
  <si>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</si>
  <si>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</si>
  <si>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</si>
  <si>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</si>
  <si>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</si>
  <si>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</si>
  <si>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</si>
  <si>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合      计</t>
  </si>
  <si>
    <t>表3</t>
  </si>
  <si>
    <t>孝义市府前广场管理处2021年部门支出总表</t>
  </si>
  <si>
    <t>基本支出</t>
  </si>
  <si>
    <t>项目支出</t>
  </si>
  <si>
    <t>表4</t>
  </si>
  <si>
    <t>孝义市府前广场管理处2021年财政拨款收支总表</t>
  </si>
  <si>
    <t>小计</t>
  </si>
  <si>
    <t>政府性基金预算</t>
  </si>
  <si>
    <t>十五、资源勘探信息等支出</t>
  </si>
  <si>
    <t>表5</t>
  </si>
  <si>
    <t>孝义市府前广场管理处2021年一般公共预算支出表</t>
  </si>
  <si>
    <t>2020年预算数</t>
  </si>
  <si>
    <t>2021年预算数</t>
  </si>
  <si>
    <t>2021年预算数比2020年预算数增减%</t>
  </si>
  <si>
    <t>合计</t>
  </si>
  <si>
    <t>合     计</t>
  </si>
  <si>
    <t>表6</t>
  </si>
  <si>
    <t>孝义市府前广场管理处2021年一般公共预算基本支出经济科目表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</si>
  <si>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</si>
  <si>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</si>
  <si>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</si>
  <si>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</si>
  <si>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</si>
  <si>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</si>
  <si>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</si>
  <si>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</si>
  <si>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</si>
  <si>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</si>
  <si>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</si>
  <si>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</si>
  <si>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</si>
  <si>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</si>
  <si>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</si>
  <si>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</si>
  <si>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</si>
  <si>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</si>
  <si>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</si>
  <si>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</si>
  <si>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</si>
  <si>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</si>
  <si>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</si>
  <si>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</si>
  <si>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</si>
  <si>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</si>
  <si>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</si>
  <si>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</si>
  <si>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</si>
  <si>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</si>
  <si>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</si>
  <si>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</si>
  <si>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</si>
  <si>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</si>
  <si>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</si>
  <si>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</si>
  <si>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</si>
  <si>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</si>
  <si>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</si>
  <si>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</si>
  <si>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</si>
  <si>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</si>
  <si>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</si>
  <si>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</si>
  <si>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</si>
  <si>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</si>
  <si>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</si>
  <si>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</si>
  <si>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</si>
  <si>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</si>
  <si>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</si>
  <si>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</si>
  <si>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</si>
  <si>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</si>
  <si>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孝义市府前广场管理处2021年一般公共预算“三公”经费支出情况统计表</t>
  </si>
  <si>
    <t>合    计</t>
  </si>
  <si>
    <t xml:space="preserve"> 此表无数据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</si>
  <si>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</si>
  <si>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</si>
  <si>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</si>
  <si>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</si>
  <si>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</si>
  <si>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</si>
  <si>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</si>
  <si>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孝义市府前广场管理处2021年政府性基金预算支出表</t>
  </si>
  <si>
    <t>2021年预算比2020年预算数增减</t>
  </si>
  <si>
    <t>此表无数据</t>
  </si>
  <si>
    <t>表9</t>
  </si>
  <si>
    <t>孝义市府前广场管理处2021年一般公共预算重点项目绩效目标表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</si>
  <si>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</si>
  <si>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</si>
  <si>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</si>
  <si>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</si>
  <si>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</si>
  <si>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</si>
  <si>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</si>
  <si>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</si>
  <si>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</si>
  <si>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</si>
  <si>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水费</t>
  </si>
  <si>
    <t>城乡社区环境卫生</t>
  </si>
  <si>
    <t>2120501</t>
  </si>
  <si>
    <t>单位按月缴纳水费，每月约4000元，提供喷泉用水、草坪用水、绿篱用水、树花灌木花池浇灌用水、清洗场地用水、步行街用水正常运行</t>
  </si>
  <si>
    <t>电费</t>
  </si>
  <si>
    <t>维护单位正常运行缴纳电费、广场、步行街照明用电（夏季：早4：00—5:30，晚20:00—23:30，冬季：早4:00—6:30，晚17:30—23:30）、大喷泉用电（下午17:30—18:30,；晚20:00—21:30）、小喷泉用电、音响用电、广告射灯用电、2台变压器损耗用电费用，保证单位正常运转，提供日常用电</t>
  </si>
  <si>
    <t>日常管护费</t>
  </si>
  <si>
    <t>草坪机运行及维修；喷头、管道、管件维修更换；绿化用具维护更换；肥料、药剂补充；卫生费用；各种清扫用具维修及更换、垃圾桶内筒更换；广场地板维修；地沟电线电缆更换；灯具维修及更换，实现广场日常管护有序平稳运行</t>
  </si>
  <si>
    <t>补充日常管护费</t>
  </si>
  <si>
    <t>冬季防寒大衣购置费用；保安、绿化工、保洁工工作服购置费；管线维修费用；地板油、清洁剂、卫生球补充费用；扫帚、拖布、簸箕、棉纱补充费用，保证日常正常的管护补给</t>
  </si>
  <si>
    <t>摆放春节花灯款</t>
  </si>
  <si>
    <t>在广场舞台区设置灯组，灯组制作、安装、维护费用，摆放春节花灯，营造欢乐、祥和的新春佳节气氛</t>
  </si>
  <si>
    <t>音乐喷泉改造项目监理费</t>
  </si>
  <si>
    <t>喷泉护栏维护、喷泉管道管件维修更换、喷泉喷头维修更换费用，维持喷泉能够正常运转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</si>
  <si>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</si>
  <si>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孝义市府前广场管理处2021年政府采购预算表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</si>
  <si>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</si>
  <si>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</si>
  <si>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</si>
  <si>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</si>
  <si>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</si>
  <si>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</si>
  <si>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</si>
  <si>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</si>
  <si>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</si>
  <si>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</si>
  <si>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</si>
  <si>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</si>
  <si>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</si>
  <si>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</si>
  <si>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</si>
  <si>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</si>
  <si>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孝义市府前广场管理处2021年政府购买服务支出预算表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</si>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</sst>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* #,##0.0;* \-#,##0.0;* &quot;&quot;??;@"/>
    <numFmt numFmtId="178" formatCode="0_ "/>
  </numFmts>
  <fonts count="34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color rgb="FF000000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  <font>
      <sz val="8"/>
      <name val="宋体"/>
      <charset val="134"/>
    </font>
    <font>
      <sz val="16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0" borderId="1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6" borderId="1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12" borderId="21" applyNumberFormat="0" applyAlignment="0" applyProtection="0">
      <alignment vertical="center"/>
    </xf>
    <xf numFmtId="0" fontId="24" fillId="12" borderId="15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0" borderId="0" applyProtection="0"/>
  </cellStyleXfs>
  <cellXfs count="13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Border="1" applyProtection="1"/>
    <xf numFmtId="4" fontId="11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right"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4" fontId="11" fillId="0" borderId="9" xfId="0" applyNumberFormat="1" applyFont="1" applyFill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G15" sqref="G15:G25"/>
    </sheetView>
  </sheetViews>
  <sheetFormatPr defaultColWidth="6.875" defaultRowHeight="11.25" outlineLevelCol="7"/>
  <cols>
    <col min="1" max="1" width="33" style="68" customWidth="1"/>
    <col min="2" max="4" width="9.25" style="68" customWidth="1"/>
    <col min="5" max="5" width="34.125" style="68" customWidth="1"/>
    <col min="6" max="8" width="10.25" style="68" customWidth="1"/>
    <col min="9" max="16384" width="6.875" style="68"/>
  </cols>
  <sheetData>
    <row r="1" ht="16.5" customHeight="1" spans="1:8">
      <c r="A1" s="70" t="s">
        <v>0</v>
      </c>
      <c r="B1" s="70"/>
      <c r="C1" s="70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15"/>
      <c r="B4" s="115"/>
      <c r="C4" s="115"/>
      <c r="D4" s="115"/>
      <c r="E4" s="115"/>
      <c r="F4" s="115"/>
      <c r="G4" s="115"/>
      <c r="H4" s="87" t="s">
        <v>2</v>
      </c>
    </row>
    <row r="5" ht="24" customHeight="1" spans="1:8">
      <c r="A5" s="131" t="s">
        <v>3</v>
      </c>
      <c r="B5" s="71"/>
      <c r="C5" s="71"/>
      <c r="D5" s="71"/>
      <c r="E5" s="131" t="s">
        <v>4</v>
      </c>
      <c r="F5" s="71"/>
      <c r="G5" s="71"/>
      <c r="H5" s="71"/>
    </row>
    <row r="6" ht="24" customHeight="1" spans="1:8">
      <c r="A6" s="132" t="s">
        <v>5</v>
      </c>
      <c r="B6" s="117" t="s">
        <v>6</v>
      </c>
      <c r="C6" s="126"/>
      <c r="D6" s="118"/>
      <c r="E6" s="123" t="s">
        <v>7</v>
      </c>
      <c r="F6" s="117" t="s">
        <v>6</v>
      </c>
      <c r="G6" s="126"/>
      <c r="H6" s="118"/>
    </row>
    <row r="7" ht="48.75" customHeight="1" spans="1:8">
      <c r="A7" s="120"/>
      <c r="B7" s="124" t="s">
        <v>8</v>
      </c>
      <c r="C7" s="124" t="s">
        <v>9</v>
      </c>
      <c r="D7" s="124" t="s">
        <v>10</v>
      </c>
      <c r="E7" s="125"/>
      <c r="F7" s="124" t="s">
        <v>8</v>
      </c>
      <c r="G7" s="124" t="s">
        <v>9</v>
      </c>
      <c r="H7" s="124" t="s">
        <v>10</v>
      </c>
    </row>
    <row r="8" ht="24" customHeight="1" spans="1:8">
      <c r="A8" s="75" t="s">
        <v>11</v>
      </c>
      <c r="B8" s="75">
        <v>250.79</v>
      </c>
      <c r="C8" s="127">
        <v>257</v>
      </c>
      <c r="D8" s="80">
        <f>ROUND((C8-B8)/B8*100,2)</f>
        <v>2.48</v>
      </c>
      <c r="E8" s="73" t="s">
        <v>12</v>
      </c>
      <c r="F8" s="107"/>
      <c r="G8" s="107"/>
      <c r="H8" s="80"/>
    </row>
    <row r="9" ht="24" customHeight="1" spans="1:8">
      <c r="A9" s="75" t="s">
        <v>13</v>
      </c>
      <c r="B9" s="75"/>
      <c r="C9" s="75"/>
      <c r="D9" s="80"/>
      <c r="E9" s="73" t="s">
        <v>14</v>
      </c>
      <c r="F9" s="107"/>
      <c r="G9" s="107"/>
      <c r="H9" s="80"/>
    </row>
    <row r="10" ht="24" customHeight="1" spans="1:8">
      <c r="A10" s="75" t="s">
        <v>15</v>
      </c>
      <c r="B10" s="75"/>
      <c r="C10" s="75"/>
      <c r="D10" s="75"/>
      <c r="E10" s="73" t="s">
        <v>16</v>
      </c>
      <c r="F10" s="107"/>
      <c r="G10" s="107"/>
      <c r="H10" s="80"/>
    </row>
    <row r="11" ht="24" customHeight="1" spans="1:8">
      <c r="A11" s="75" t="s">
        <v>17</v>
      </c>
      <c r="B11" s="75"/>
      <c r="C11" s="75"/>
      <c r="D11" s="75"/>
      <c r="E11" s="75" t="s">
        <v>18</v>
      </c>
      <c r="F11" s="108"/>
      <c r="G11" s="108"/>
      <c r="H11" s="80"/>
    </row>
    <row r="12" ht="24" customHeight="1" spans="1:8">
      <c r="A12" s="75"/>
      <c r="B12" s="75"/>
      <c r="C12" s="75"/>
      <c r="D12" s="75"/>
      <c r="E12" s="73" t="s">
        <v>19</v>
      </c>
      <c r="F12" s="107"/>
      <c r="G12" s="107"/>
      <c r="H12" s="80"/>
    </row>
    <row r="13" ht="24" customHeight="1" spans="1:8">
      <c r="A13" s="75"/>
      <c r="B13" s="75"/>
      <c r="C13" s="75"/>
      <c r="D13" s="75"/>
      <c r="E13" s="73" t="s">
        <v>20</v>
      </c>
      <c r="F13" s="107"/>
      <c r="G13" s="107"/>
      <c r="H13" s="80"/>
    </row>
    <row r="14" ht="24" customHeight="1" spans="1:8">
      <c r="A14" s="75"/>
      <c r="B14" s="75"/>
      <c r="C14" s="75"/>
      <c r="D14" s="75"/>
      <c r="E14" s="75" t="s">
        <v>21</v>
      </c>
      <c r="F14" s="108"/>
      <c r="G14" s="108"/>
      <c r="H14" s="75"/>
    </row>
    <row r="15" ht="24" customHeight="1" spans="1:8">
      <c r="A15" s="75"/>
      <c r="B15" s="75"/>
      <c r="C15" s="75"/>
      <c r="D15" s="75"/>
      <c r="E15" s="75" t="s">
        <v>22</v>
      </c>
      <c r="F15" s="128">
        <v>19.19</v>
      </c>
      <c r="G15" s="128">
        <v>19.87</v>
      </c>
      <c r="H15" s="75">
        <f>ROUND((G15-F15)/F15*100,2)</f>
        <v>3.54</v>
      </c>
    </row>
    <row r="16" ht="24" customHeight="1" spans="1:8">
      <c r="A16" s="75"/>
      <c r="B16" s="75"/>
      <c r="C16" s="75"/>
      <c r="D16" s="75"/>
      <c r="E16" s="73" t="s">
        <v>23</v>
      </c>
      <c r="F16" s="129">
        <v>7.32</v>
      </c>
      <c r="G16" s="129">
        <v>7.59</v>
      </c>
      <c r="H16" s="75">
        <f>ROUND((G16-F16)/F16*100,2)</f>
        <v>3.69</v>
      </c>
    </row>
    <row r="17" ht="24" customHeight="1" spans="1:8">
      <c r="A17" s="75"/>
      <c r="B17" s="75"/>
      <c r="C17" s="75"/>
      <c r="D17" s="75"/>
      <c r="E17" s="73" t="s">
        <v>24</v>
      </c>
      <c r="F17" s="129"/>
      <c r="G17" s="129"/>
      <c r="H17" s="75"/>
    </row>
    <row r="18" ht="24" customHeight="1" spans="1:8">
      <c r="A18" s="75"/>
      <c r="B18" s="75"/>
      <c r="C18" s="75"/>
      <c r="D18" s="75"/>
      <c r="E18" s="75" t="s">
        <v>25</v>
      </c>
      <c r="F18" s="128">
        <v>210.78</v>
      </c>
      <c r="G18" s="108">
        <v>215.53</v>
      </c>
      <c r="H18" s="75">
        <f>ROUND((G18-F18)/F18*100,2)</f>
        <v>2.25</v>
      </c>
    </row>
    <row r="19" ht="24" customHeight="1" spans="1:8">
      <c r="A19" s="75"/>
      <c r="B19" s="75"/>
      <c r="C19" s="75"/>
      <c r="D19" s="75"/>
      <c r="E19" s="75" t="s">
        <v>26</v>
      </c>
      <c r="F19" s="108"/>
      <c r="H19" s="75"/>
    </row>
    <row r="20" ht="24" customHeight="1" spans="1:8">
      <c r="A20" s="75"/>
      <c r="B20" s="75"/>
      <c r="C20" s="75"/>
      <c r="D20" s="75"/>
      <c r="E20" s="75" t="s">
        <v>27</v>
      </c>
      <c r="F20" s="108"/>
      <c r="G20" s="108"/>
      <c r="H20" s="75"/>
    </row>
    <row r="21" ht="24" customHeight="1" spans="1:8">
      <c r="A21" s="75"/>
      <c r="B21" s="75"/>
      <c r="C21" s="75"/>
      <c r="D21" s="75"/>
      <c r="E21" s="75" t="s">
        <v>28</v>
      </c>
      <c r="F21" s="108"/>
      <c r="G21" s="108"/>
      <c r="H21" s="75"/>
    </row>
    <row r="22" ht="24" customHeight="1" spans="1:8">
      <c r="A22" s="75"/>
      <c r="B22" s="75"/>
      <c r="C22" s="75"/>
      <c r="D22" s="75"/>
      <c r="E22" s="75" t="s">
        <v>29</v>
      </c>
      <c r="F22" s="108"/>
      <c r="G22" s="108"/>
      <c r="H22" s="75"/>
    </row>
    <row r="23" ht="24" customHeight="1" spans="1:8">
      <c r="A23" s="75"/>
      <c r="B23" s="75"/>
      <c r="C23" s="75"/>
      <c r="D23" s="75"/>
      <c r="E23" s="75" t="s">
        <v>30</v>
      </c>
      <c r="F23" s="108"/>
      <c r="G23" s="108"/>
      <c r="H23" s="75"/>
    </row>
    <row r="24" ht="24" customHeight="1" spans="1:8">
      <c r="A24" s="75"/>
      <c r="B24" s="75"/>
      <c r="C24" s="75"/>
      <c r="D24" s="75"/>
      <c r="E24" s="75" t="s">
        <v>31</v>
      </c>
      <c r="F24" s="108"/>
      <c r="G24" s="108"/>
      <c r="H24" s="75"/>
    </row>
    <row r="25" ht="24" customHeight="1" spans="1:8">
      <c r="A25" s="75"/>
      <c r="B25" s="75"/>
      <c r="C25" s="75"/>
      <c r="D25" s="75"/>
      <c r="E25" s="75" t="s">
        <v>32</v>
      </c>
      <c r="F25" s="108">
        <v>13.5</v>
      </c>
      <c r="G25" s="108">
        <v>14.01</v>
      </c>
      <c r="H25" s="75">
        <f>ROUND((G25-F25)/F25*100,2)</f>
        <v>3.78</v>
      </c>
    </row>
    <row r="26" ht="24" customHeight="1" spans="1:8">
      <c r="A26" s="75"/>
      <c r="B26" s="75"/>
      <c r="C26" s="75"/>
      <c r="D26" s="75"/>
      <c r="E26" s="75" t="s">
        <v>33</v>
      </c>
      <c r="F26" s="108"/>
      <c r="G26" s="108"/>
      <c r="H26" s="75"/>
    </row>
    <row r="27" ht="24" customHeight="1" spans="1:8">
      <c r="A27" s="75"/>
      <c r="B27" s="75"/>
      <c r="C27" s="75"/>
      <c r="D27" s="75"/>
      <c r="E27" s="75" t="s">
        <v>34</v>
      </c>
      <c r="F27" s="108"/>
      <c r="G27" s="108"/>
      <c r="H27" s="75"/>
    </row>
    <row r="28" ht="24" customHeight="1" spans="1:8">
      <c r="A28" s="75"/>
      <c r="B28" s="75"/>
      <c r="C28" s="75"/>
      <c r="D28" s="75"/>
      <c r="E28" s="75" t="s">
        <v>35</v>
      </c>
      <c r="F28" s="102"/>
      <c r="G28" s="102"/>
      <c r="H28" s="75"/>
    </row>
    <row r="29" ht="24" customHeight="1" spans="1:8">
      <c r="A29" s="71" t="s">
        <v>36</v>
      </c>
      <c r="B29" s="71">
        <f>SUM(B8:B28)</f>
        <v>250.79</v>
      </c>
      <c r="C29" s="130">
        <f>SUM(C8:C28)</f>
        <v>257</v>
      </c>
      <c r="D29" s="71">
        <f>SUM(D8:D28)</f>
        <v>2.48</v>
      </c>
      <c r="E29" s="71" t="s">
        <v>37</v>
      </c>
      <c r="F29" s="130">
        <f>SUM(F15:F26)</f>
        <v>250.79</v>
      </c>
      <c r="G29" s="130">
        <f>SUM(G15:G26)</f>
        <v>257</v>
      </c>
      <c r="H29" s="75">
        <f>ROUND((G29-F29)/F29*100,2)</f>
        <v>2.48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N16" sqref="N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185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187</v>
      </c>
      <c r="B4" s="32" t="s">
        <v>188</v>
      </c>
      <c r="C4" s="32" t="s">
        <v>189</v>
      </c>
      <c r="D4" s="32" t="s">
        <v>190</v>
      </c>
      <c r="E4" s="8" t="s">
        <v>191</v>
      </c>
      <c r="F4" s="8"/>
      <c r="G4" s="8"/>
      <c r="H4" s="8"/>
      <c r="I4" s="8"/>
      <c r="J4" s="8"/>
      <c r="K4" s="8"/>
      <c r="L4" s="8"/>
      <c r="M4" s="8"/>
      <c r="N4" s="41" t="s">
        <v>192</v>
      </c>
    </row>
    <row r="5" ht="37.5" customHeight="1" spans="1:14">
      <c r="A5" s="9"/>
      <c r="B5" s="32"/>
      <c r="C5" s="32"/>
      <c r="D5" s="32"/>
      <c r="E5" s="10" t="s">
        <v>193</v>
      </c>
      <c r="F5" s="8" t="s">
        <v>41</v>
      </c>
      <c r="G5" s="8"/>
      <c r="H5" s="8"/>
      <c r="I5" s="8"/>
      <c r="J5" s="42"/>
      <c r="K5" s="42"/>
      <c r="L5" s="23" t="s">
        <v>194</v>
      </c>
      <c r="M5" s="23" t="s">
        <v>195</v>
      </c>
      <c r="N5" s="43"/>
    </row>
    <row r="6" ht="78.75" customHeight="1" spans="1:14">
      <c r="A6" s="13"/>
      <c r="B6" s="32"/>
      <c r="C6" s="32"/>
      <c r="D6" s="32"/>
      <c r="E6" s="10"/>
      <c r="F6" s="14" t="s">
        <v>196</v>
      </c>
      <c r="G6" s="10" t="s">
        <v>197</v>
      </c>
      <c r="H6" s="10" t="s">
        <v>198</v>
      </c>
      <c r="I6" s="10" t="s">
        <v>199</v>
      </c>
      <c r="J6" s="10" t="s">
        <v>200</v>
      </c>
      <c r="K6" s="24" t="s">
        <v>201</v>
      </c>
      <c r="L6" s="25"/>
      <c r="M6" s="25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35"/>
      <c r="B15" s="36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4">
      <c r="A16" s="17" t="s">
        <v>73</v>
      </c>
      <c r="B16" s="39"/>
      <c r="C16" s="39"/>
      <c r="D16" s="18"/>
      <c r="E16" s="38"/>
      <c r="F16" s="38"/>
      <c r="G16" s="38"/>
      <c r="H16" s="38"/>
      <c r="I16" s="38"/>
      <c r="J16" s="38"/>
      <c r="K16" s="38"/>
      <c r="L16" s="38"/>
      <c r="M16" s="38"/>
      <c r="N16" s="26" t="s">
        <v>158</v>
      </c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L14" sqref="L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204</v>
      </c>
      <c r="B4" s="7" t="s">
        <v>205</v>
      </c>
      <c r="C4" s="8" t="s">
        <v>191</v>
      </c>
      <c r="D4" s="8"/>
      <c r="E4" s="8"/>
      <c r="F4" s="8"/>
      <c r="G4" s="8"/>
      <c r="H4" s="8"/>
      <c r="I4" s="8"/>
      <c r="J4" s="8"/>
      <c r="K4" s="8"/>
      <c r="L4" s="7" t="s">
        <v>93</v>
      </c>
    </row>
    <row r="5" ht="25.5" customHeight="1" spans="1:12">
      <c r="A5" s="9"/>
      <c r="B5" s="9"/>
      <c r="C5" s="10" t="s">
        <v>193</v>
      </c>
      <c r="D5" s="11" t="s">
        <v>206</v>
      </c>
      <c r="E5" s="12"/>
      <c r="F5" s="12"/>
      <c r="G5" s="12"/>
      <c r="H5" s="12"/>
      <c r="I5" s="22"/>
      <c r="J5" s="23" t="s">
        <v>194</v>
      </c>
      <c r="K5" s="23" t="s">
        <v>195</v>
      </c>
      <c r="L5" s="9"/>
    </row>
    <row r="6" ht="81" customHeight="1" spans="1:12">
      <c r="A6" s="13"/>
      <c r="B6" s="13"/>
      <c r="C6" s="10"/>
      <c r="D6" s="14" t="s">
        <v>196</v>
      </c>
      <c r="E6" s="10" t="s">
        <v>197</v>
      </c>
      <c r="F6" s="10" t="s">
        <v>198</v>
      </c>
      <c r="G6" s="10" t="s">
        <v>199</v>
      </c>
      <c r="H6" s="10" t="s">
        <v>200</v>
      </c>
      <c r="I6" s="24" t="s">
        <v>207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73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26" t="s">
        <v>158</v>
      </c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M8" sqref="M8"/>
    </sheetView>
  </sheetViews>
  <sheetFormatPr defaultColWidth="6.875" defaultRowHeight="11.25" outlineLevelCol="6"/>
  <cols>
    <col min="1" max="1" width="20.625" style="68" customWidth="1"/>
    <col min="2" max="2" width="29.5" style="68" customWidth="1"/>
    <col min="3" max="5" width="14.625" style="68" customWidth="1"/>
    <col min="6" max="6" width="12" style="68" customWidth="1"/>
    <col min="7" max="7" width="15.625" style="68" customWidth="1"/>
    <col min="8" max="16384" width="6.875" style="68"/>
  </cols>
  <sheetData>
    <row r="1" ht="16.5" customHeight="1" spans="1:7">
      <c r="A1" s="45" t="s">
        <v>38</v>
      </c>
      <c r="B1" s="46"/>
      <c r="C1" s="46"/>
      <c r="D1" s="78"/>
      <c r="E1" s="78"/>
      <c r="F1" s="78"/>
      <c r="G1" s="78"/>
    </row>
    <row r="2" ht="29.25" customHeight="1" spans="1:7">
      <c r="A2" s="69" t="s">
        <v>39</v>
      </c>
      <c r="B2" s="69"/>
      <c r="C2" s="69"/>
      <c r="D2" s="69"/>
      <c r="E2" s="69"/>
      <c r="F2" s="69"/>
      <c r="G2" s="69"/>
    </row>
    <row r="3" ht="26.25" customHeight="1" spans="1:7">
      <c r="A3" s="70"/>
      <c r="B3" s="70"/>
      <c r="C3" s="70"/>
      <c r="D3" s="70"/>
      <c r="E3" s="70"/>
      <c r="F3" s="70"/>
      <c r="G3" s="116" t="s">
        <v>2</v>
      </c>
    </row>
    <row r="4" ht="26.25" customHeight="1" spans="1:7">
      <c r="A4" s="71" t="s">
        <v>40</v>
      </c>
      <c r="B4" s="71"/>
      <c r="C4" s="123" t="s">
        <v>36</v>
      </c>
      <c r="D4" s="124" t="s">
        <v>41</v>
      </c>
      <c r="E4" s="124" t="s">
        <v>42</v>
      </c>
      <c r="F4" s="124" t="s">
        <v>43</v>
      </c>
      <c r="G4" s="123" t="s">
        <v>44</v>
      </c>
    </row>
    <row r="5" s="67" customFormat="1" ht="47.25" customHeight="1" spans="1:7">
      <c r="A5" s="71" t="s">
        <v>45</v>
      </c>
      <c r="B5" s="71" t="s">
        <v>46</v>
      </c>
      <c r="C5" s="125"/>
      <c r="D5" s="124"/>
      <c r="E5" s="124"/>
      <c r="F5" s="124"/>
      <c r="G5" s="125"/>
    </row>
    <row r="6" s="67" customFormat="1" ht="25.5" customHeight="1" spans="1:7">
      <c r="A6" s="72" t="s">
        <v>47</v>
      </c>
      <c r="B6" s="106" t="s">
        <v>48</v>
      </c>
      <c r="C6" s="107">
        <f>D6</f>
        <v>19.87</v>
      </c>
      <c r="D6" s="80">
        <f>D7</f>
        <v>19.87</v>
      </c>
      <c r="E6" s="80"/>
      <c r="F6" s="80"/>
      <c r="G6" s="80"/>
    </row>
    <row r="7" s="67" customFormat="1" ht="25.5" customHeight="1" spans="1:7">
      <c r="A7" s="72" t="s">
        <v>49</v>
      </c>
      <c r="B7" s="106" t="s">
        <v>50</v>
      </c>
      <c r="C7" s="107">
        <f t="shared" ref="C7:C19" si="0">D7</f>
        <v>19.87</v>
      </c>
      <c r="D7" s="80">
        <f>D8+D9</f>
        <v>19.87</v>
      </c>
      <c r="E7" s="80"/>
      <c r="F7" s="80"/>
      <c r="G7" s="80"/>
    </row>
    <row r="8" s="67" customFormat="1" ht="25.5" customHeight="1" spans="1:7">
      <c r="A8" s="72" t="s">
        <v>51</v>
      </c>
      <c r="B8" s="106" t="s">
        <v>52</v>
      </c>
      <c r="C8" s="107">
        <f t="shared" si="0"/>
        <v>1.19</v>
      </c>
      <c r="D8" s="80">
        <v>1.19</v>
      </c>
      <c r="E8" s="80"/>
      <c r="F8" s="80"/>
      <c r="G8" s="80"/>
    </row>
    <row r="9" s="67" customFormat="1" ht="25.5" customHeight="1" spans="1:7">
      <c r="A9" s="72" t="s">
        <v>53</v>
      </c>
      <c r="B9" s="106" t="s">
        <v>54</v>
      </c>
      <c r="C9" s="107">
        <f t="shared" si="0"/>
        <v>18.68</v>
      </c>
      <c r="D9" s="80">
        <v>18.68</v>
      </c>
      <c r="E9" s="80"/>
      <c r="F9" s="80"/>
      <c r="G9" s="80"/>
    </row>
    <row r="10" s="67" customFormat="1" ht="25.5" customHeight="1" spans="1:7">
      <c r="A10" s="72" t="s">
        <v>55</v>
      </c>
      <c r="B10" s="106" t="s">
        <v>56</v>
      </c>
      <c r="C10" s="107">
        <f t="shared" si="0"/>
        <v>7.59</v>
      </c>
      <c r="D10" s="80">
        <v>7.59</v>
      </c>
      <c r="E10" s="80"/>
      <c r="F10" s="80"/>
      <c r="G10" s="80"/>
    </row>
    <row r="11" customFormat="1" ht="25.5" customHeight="1" spans="1:7">
      <c r="A11" s="72" t="s">
        <v>57</v>
      </c>
      <c r="B11" s="106" t="s">
        <v>58</v>
      </c>
      <c r="C11" s="107">
        <f t="shared" si="0"/>
        <v>7.59</v>
      </c>
      <c r="D11" s="81">
        <v>7.59</v>
      </c>
      <c r="E11" s="81"/>
      <c r="F11" s="81"/>
      <c r="G11" s="81"/>
    </row>
    <row r="12" customFormat="1" ht="25.5" customHeight="1" spans="1:7">
      <c r="A12" s="72" t="s">
        <v>59</v>
      </c>
      <c r="B12" s="106" t="s">
        <v>60</v>
      </c>
      <c r="C12" s="107">
        <f t="shared" si="0"/>
        <v>7.59</v>
      </c>
      <c r="D12" s="75">
        <v>7.59</v>
      </c>
      <c r="E12" s="75"/>
      <c r="F12" s="75"/>
      <c r="G12" s="75"/>
    </row>
    <row r="13" customFormat="1" ht="25.5" customHeight="1" spans="1:7">
      <c r="A13" s="72" t="s">
        <v>61</v>
      </c>
      <c r="B13" s="106" t="s">
        <v>62</v>
      </c>
      <c r="C13" s="107">
        <f t="shared" si="0"/>
        <v>215.53</v>
      </c>
      <c r="D13" s="75">
        <v>215.53</v>
      </c>
      <c r="E13" s="75"/>
      <c r="F13" s="75"/>
      <c r="G13" s="75"/>
    </row>
    <row r="14" customFormat="1" ht="25.5" customHeight="1" spans="1:7">
      <c r="A14" s="72" t="s">
        <v>63</v>
      </c>
      <c r="B14" s="106" t="s">
        <v>64</v>
      </c>
      <c r="C14" s="107">
        <f t="shared" si="0"/>
        <v>215.53</v>
      </c>
      <c r="D14" s="75">
        <v>215.53</v>
      </c>
      <c r="E14" s="75"/>
      <c r="F14" s="75"/>
      <c r="G14" s="75"/>
    </row>
    <row r="15" customFormat="1" ht="25.5" customHeight="1" spans="1:7">
      <c r="A15" s="72" t="s">
        <v>65</v>
      </c>
      <c r="B15" s="106" t="s">
        <v>66</v>
      </c>
      <c r="C15" s="107">
        <f t="shared" si="0"/>
        <v>215.53</v>
      </c>
      <c r="D15" s="75">
        <v>215.53</v>
      </c>
      <c r="E15" s="75"/>
      <c r="F15" s="75"/>
      <c r="G15" s="75"/>
    </row>
    <row r="16" ht="25.5" customHeight="1" spans="1:7">
      <c r="A16" s="72" t="s">
        <v>67</v>
      </c>
      <c r="B16" s="106" t="s">
        <v>68</v>
      </c>
      <c r="C16" s="107">
        <f t="shared" si="0"/>
        <v>14.01</v>
      </c>
      <c r="D16" s="75">
        <v>14.01</v>
      </c>
      <c r="E16" s="75"/>
      <c r="F16" s="75"/>
      <c r="G16" s="75"/>
    </row>
    <row r="17" ht="25.5" customHeight="1" spans="1:7">
      <c r="A17" s="72" t="s">
        <v>69</v>
      </c>
      <c r="B17" s="106" t="s">
        <v>70</v>
      </c>
      <c r="C17" s="107">
        <f t="shared" si="0"/>
        <v>14.01</v>
      </c>
      <c r="D17" s="75">
        <v>14.01</v>
      </c>
      <c r="E17" s="75"/>
      <c r="F17" s="75"/>
      <c r="G17" s="75"/>
    </row>
    <row r="18" ht="25.5" customHeight="1" spans="1:7">
      <c r="A18" s="72" t="s">
        <v>71</v>
      </c>
      <c r="B18" s="106" t="s">
        <v>72</v>
      </c>
      <c r="C18" s="107">
        <f t="shared" si="0"/>
        <v>14.01</v>
      </c>
      <c r="D18" s="75">
        <v>14.01</v>
      </c>
      <c r="E18" s="75"/>
      <c r="F18" s="75"/>
      <c r="G18" s="75"/>
    </row>
    <row r="19" ht="25.5" customHeight="1" spans="1:7">
      <c r="A19" s="76" t="s">
        <v>73</v>
      </c>
      <c r="B19" s="77"/>
      <c r="C19" s="107">
        <f t="shared" si="0"/>
        <v>257</v>
      </c>
      <c r="D19" s="107">
        <f>D6+D10+D13+D16</f>
        <v>257</v>
      </c>
      <c r="E19" s="75"/>
      <c r="F19" s="75"/>
      <c r="G19" s="75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workbookViewId="0">
      <selection activeCell="D20" sqref="D20"/>
    </sheetView>
  </sheetViews>
  <sheetFormatPr defaultColWidth="6.875" defaultRowHeight="11.25" outlineLevelCol="4"/>
  <cols>
    <col min="1" max="1" width="19.375" style="68" customWidth="1"/>
    <col min="2" max="2" width="31.625" style="68" customWidth="1"/>
    <col min="3" max="5" width="24.125" style="68" customWidth="1"/>
    <col min="6" max="16384" width="6.875" style="68"/>
  </cols>
  <sheetData>
    <row r="1" ht="16.5" customHeight="1" spans="1:5">
      <c r="A1" s="45" t="s">
        <v>74</v>
      </c>
      <c r="B1" s="46"/>
      <c r="C1" s="46"/>
      <c r="D1" s="78"/>
      <c r="E1" s="78"/>
    </row>
    <row r="2" ht="16.5" customHeight="1" spans="1:5">
      <c r="A2" s="46"/>
      <c r="B2" s="46"/>
      <c r="C2" s="46"/>
      <c r="D2" s="78"/>
      <c r="E2" s="78"/>
    </row>
    <row r="3" ht="29.25" customHeight="1" spans="1:5">
      <c r="A3" s="69" t="s">
        <v>75</v>
      </c>
      <c r="B3" s="69"/>
      <c r="C3" s="69"/>
      <c r="D3" s="69"/>
      <c r="E3" s="69"/>
    </row>
    <row r="4" ht="26.25" customHeight="1" spans="1:5">
      <c r="A4" s="70"/>
      <c r="B4" s="70"/>
      <c r="C4" s="70"/>
      <c r="D4" s="70"/>
      <c r="E4" s="116" t="s">
        <v>2</v>
      </c>
    </row>
    <row r="5" ht="26.25" customHeight="1" spans="1:5">
      <c r="A5" s="117" t="s">
        <v>40</v>
      </c>
      <c r="B5" s="118"/>
      <c r="C5" s="119" t="s">
        <v>37</v>
      </c>
      <c r="D5" s="119" t="s">
        <v>76</v>
      </c>
      <c r="E5" s="119" t="s">
        <v>77</v>
      </c>
    </row>
    <row r="6" s="67" customFormat="1" ht="27.75" customHeight="1" spans="1:5">
      <c r="A6" s="71" t="s">
        <v>45</v>
      </c>
      <c r="B6" s="71" t="s">
        <v>46</v>
      </c>
      <c r="C6" s="120"/>
      <c r="D6" s="120"/>
      <c r="E6" s="120"/>
    </row>
    <row r="7" s="67" customFormat="1" ht="30" customHeight="1" spans="1:5">
      <c r="A7" s="72" t="s">
        <v>47</v>
      </c>
      <c r="B7" s="106" t="s">
        <v>48</v>
      </c>
      <c r="C7" s="107">
        <f t="shared" ref="C7:C20" si="0">D7+E7</f>
        <v>19.87</v>
      </c>
      <c r="D7" s="111">
        <v>19.87</v>
      </c>
      <c r="E7" s="111"/>
    </row>
    <row r="8" s="67" customFormat="1" ht="30" customHeight="1" spans="1:5">
      <c r="A8" s="72" t="s">
        <v>49</v>
      </c>
      <c r="B8" s="106" t="s">
        <v>50</v>
      </c>
      <c r="C8" s="107">
        <f t="shared" si="0"/>
        <v>19.87</v>
      </c>
      <c r="D8" s="111">
        <v>19.87</v>
      </c>
      <c r="E8" s="111"/>
    </row>
    <row r="9" s="67" customFormat="1" ht="30" customHeight="1" spans="1:5">
      <c r="A9" s="72" t="s">
        <v>51</v>
      </c>
      <c r="B9" s="106" t="s">
        <v>52</v>
      </c>
      <c r="C9" s="107">
        <f t="shared" si="0"/>
        <v>1.19</v>
      </c>
      <c r="D9" s="111">
        <v>1.19</v>
      </c>
      <c r="E9" s="111"/>
    </row>
    <row r="10" s="67" customFormat="1" ht="30" customHeight="1" spans="1:5">
      <c r="A10" s="72" t="s">
        <v>53</v>
      </c>
      <c r="B10" s="106" t="s">
        <v>54</v>
      </c>
      <c r="C10" s="107">
        <f t="shared" si="0"/>
        <v>18.68</v>
      </c>
      <c r="D10" s="111">
        <v>18.68</v>
      </c>
      <c r="E10" s="111"/>
    </row>
    <row r="11" customFormat="1" ht="30" customHeight="1" spans="1:5">
      <c r="A11" s="72" t="s">
        <v>55</v>
      </c>
      <c r="B11" s="106" t="s">
        <v>56</v>
      </c>
      <c r="C11" s="107">
        <f t="shared" si="0"/>
        <v>7.59</v>
      </c>
      <c r="D11" s="121">
        <v>7.59</v>
      </c>
      <c r="E11" s="121"/>
    </row>
    <row r="12" customFormat="1" ht="30" customHeight="1" spans="1:5">
      <c r="A12" s="72" t="s">
        <v>57</v>
      </c>
      <c r="B12" s="106" t="s">
        <v>58</v>
      </c>
      <c r="C12" s="107">
        <f t="shared" si="0"/>
        <v>7.59</v>
      </c>
      <c r="D12" s="121">
        <v>7.59</v>
      </c>
      <c r="E12" s="121"/>
    </row>
    <row r="13" customFormat="1" ht="30" customHeight="1" spans="1:5">
      <c r="A13" s="72" t="s">
        <v>59</v>
      </c>
      <c r="B13" s="106" t="s">
        <v>60</v>
      </c>
      <c r="C13" s="107">
        <f t="shared" si="0"/>
        <v>7.59</v>
      </c>
      <c r="D13" s="121">
        <v>7.59</v>
      </c>
      <c r="E13" s="121"/>
    </row>
    <row r="14" customFormat="1" ht="30" customHeight="1" spans="1:5">
      <c r="A14" s="72" t="s">
        <v>61</v>
      </c>
      <c r="B14" s="106" t="s">
        <v>62</v>
      </c>
      <c r="C14" s="122">
        <f t="shared" si="0"/>
        <v>215.53</v>
      </c>
      <c r="D14" s="121">
        <v>185.48</v>
      </c>
      <c r="E14" s="121">
        <v>30.05</v>
      </c>
    </row>
    <row r="15" customFormat="1" ht="30" customHeight="1" spans="1:5">
      <c r="A15" s="72" t="s">
        <v>63</v>
      </c>
      <c r="B15" s="106" t="s">
        <v>64</v>
      </c>
      <c r="C15" s="122">
        <f t="shared" si="0"/>
        <v>215.53</v>
      </c>
      <c r="D15" s="121">
        <v>185.48</v>
      </c>
      <c r="E15" s="121">
        <v>30.05</v>
      </c>
    </row>
    <row r="16" customFormat="1" ht="30" customHeight="1" spans="1:5">
      <c r="A16" s="72" t="s">
        <v>65</v>
      </c>
      <c r="B16" s="106" t="s">
        <v>66</v>
      </c>
      <c r="C16" s="122">
        <f t="shared" si="0"/>
        <v>215.53</v>
      </c>
      <c r="D16" s="121">
        <v>185.48</v>
      </c>
      <c r="E16" s="121">
        <v>30.05</v>
      </c>
    </row>
    <row r="17" customFormat="1" ht="30" customHeight="1" spans="1:5">
      <c r="A17" s="72" t="s">
        <v>67</v>
      </c>
      <c r="B17" s="106" t="s">
        <v>68</v>
      </c>
      <c r="C17" s="122">
        <f t="shared" si="0"/>
        <v>14.01</v>
      </c>
      <c r="D17" s="121">
        <v>14.01</v>
      </c>
      <c r="E17" s="121"/>
    </row>
    <row r="18" customFormat="1" ht="30" customHeight="1" spans="1:5">
      <c r="A18" s="72" t="s">
        <v>69</v>
      </c>
      <c r="B18" s="106" t="s">
        <v>70</v>
      </c>
      <c r="C18" s="122">
        <f t="shared" si="0"/>
        <v>14.01</v>
      </c>
      <c r="D18" s="121">
        <v>14.01</v>
      </c>
      <c r="E18" s="121"/>
    </row>
    <row r="19" customFormat="1" ht="30" customHeight="1" spans="1:5">
      <c r="A19" s="72" t="s">
        <v>71</v>
      </c>
      <c r="B19" s="106" t="s">
        <v>72</v>
      </c>
      <c r="C19" s="122">
        <f t="shared" si="0"/>
        <v>14.01</v>
      </c>
      <c r="D19" s="121">
        <v>14.01</v>
      </c>
      <c r="E19" s="121"/>
    </row>
    <row r="20" ht="30" customHeight="1" spans="1:5">
      <c r="A20" s="76" t="s">
        <v>73</v>
      </c>
      <c r="B20" s="77"/>
      <c r="C20" s="108">
        <f t="shared" si="0"/>
        <v>257</v>
      </c>
      <c r="D20" s="108">
        <f>D7+D11+D14+D17</f>
        <v>226.95</v>
      </c>
      <c r="E20" s="108">
        <f>E7+E11+E14+E17</f>
        <v>30.05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8" workbookViewId="0">
      <selection activeCell="O25" sqref="O25"/>
    </sheetView>
  </sheetViews>
  <sheetFormatPr defaultColWidth="6.875" defaultRowHeight="11.25" outlineLevelCol="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/>
  </cols>
  <sheetData>
    <row r="1" ht="16.5" customHeight="1" spans="1:6">
      <c r="A1" s="70" t="s">
        <v>78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85" t="s">
        <v>79</v>
      </c>
      <c r="B3" s="85"/>
      <c r="C3" s="85"/>
      <c r="D3" s="85"/>
      <c r="E3" s="85"/>
      <c r="F3" s="85"/>
    </row>
    <row r="4" ht="14.25" customHeight="1" spans="1:6">
      <c r="A4" s="115"/>
      <c r="B4" s="115"/>
      <c r="C4" s="115"/>
      <c r="D4" s="115"/>
      <c r="E4" s="115"/>
      <c r="F4" s="87" t="s">
        <v>2</v>
      </c>
    </row>
    <row r="5" ht="24" customHeight="1" spans="1:6">
      <c r="A5" s="131" t="s">
        <v>3</v>
      </c>
      <c r="B5" s="71"/>
      <c r="C5" s="131" t="s">
        <v>4</v>
      </c>
      <c r="D5" s="71"/>
      <c r="E5" s="71"/>
      <c r="F5" s="71"/>
    </row>
    <row r="6" ht="24" customHeight="1" spans="1:6">
      <c r="A6" s="131" t="s">
        <v>5</v>
      </c>
      <c r="B6" s="131" t="s">
        <v>6</v>
      </c>
      <c r="C6" s="71" t="s">
        <v>40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80</v>
      </c>
      <c r="E7" s="71" t="s">
        <v>41</v>
      </c>
      <c r="F7" s="71" t="s">
        <v>81</v>
      </c>
    </row>
    <row r="8" ht="28.5" customHeight="1" spans="1:6">
      <c r="A8" s="75" t="s">
        <v>11</v>
      </c>
      <c r="B8" s="111">
        <v>257</v>
      </c>
      <c r="C8" s="73" t="s">
        <v>12</v>
      </c>
      <c r="D8" s="73"/>
      <c r="E8" s="73"/>
      <c r="F8" s="80"/>
    </row>
    <row r="9" ht="28.5" customHeight="1" spans="1:6">
      <c r="A9" s="75" t="s">
        <v>13</v>
      </c>
      <c r="B9" s="80"/>
      <c r="C9" s="73" t="s">
        <v>14</v>
      </c>
      <c r="D9" s="73"/>
      <c r="E9" s="73"/>
      <c r="F9" s="80"/>
    </row>
    <row r="10" ht="28.5" customHeight="1" spans="1:6">
      <c r="A10" s="75"/>
      <c r="B10" s="75"/>
      <c r="C10" s="73" t="s">
        <v>16</v>
      </c>
      <c r="D10" s="73"/>
      <c r="E10" s="73"/>
      <c r="F10" s="80"/>
    </row>
    <row r="11" ht="28.5" customHeight="1" spans="1:6">
      <c r="A11" s="75"/>
      <c r="B11" s="75"/>
      <c r="C11" s="75" t="s">
        <v>18</v>
      </c>
      <c r="D11" s="75"/>
      <c r="E11" s="75"/>
      <c r="F11" s="80"/>
    </row>
    <row r="12" ht="28.5" customHeight="1" spans="1:6">
      <c r="A12" s="75"/>
      <c r="B12" s="75"/>
      <c r="C12" s="73" t="s">
        <v>19</v>
      </c>
      <c r="D12" s="73"/>
      <c r="E12" s="73"/>
      <c r="F12" s="80"/>
    </row>
    <row r="13" ht="28.5" customHeight="1" spans="1:6">
      <c r="A13" s="75"/>
      <c r="B13" s="75"/>
      <c r="C13" s="73" t="s">
        <v>20</v>
      </c>
      <c r="D13" s="73"/>
      <c r="E13" s="73"/>
      <c r="F13" s="80"/>
    </row>
    <row r="14" ht="28.5" customHeight="1" spans="1:6">
      <c r="A14" s="75"/>
      <c r="B14" s="75"/>
      <c r="C14" s="75" t="s">
        <v>21</v>
      </c>
      <c r="D14" s="75"/>
      <c r="E14" s="75"/>
      <c r="F14" s="75"/>
    </row>
    <row r="15" ht="28.5" customHeight="1" spans="1:6">
      <c r="A15" s="75"/>
      <c r="B15" s="75"/>
      <c r="C15" s="75" t="s">
        <v>22</v>
      </c>
      <c r="D15" s="108">
        <f>E15</f>
        <v>19.87</v>
      </c>
      <c r="E15" s="108">
        <v>19.87</v>
      </c>
      <c r="F15" s="75"/>
    </row>
    <row r="16" ht="28.5" customHeight="1" spans="1:6">
      <c r="A16" s="75"/>
      <c r="B16" s="75"/>
      <c r="C16" s="73" t="s">
        <v>23</v>
      </c>
      <c r="D16" s="108">
        <f t="shared" ref="D16:D29" si="0">E16</f>
        <v>7.59</v>
      </c>
      <c r="E16" s="107">
        <v>7.59</v>
      </c>
      <c r="F16" s="75"/>
    </row>
    <row r="17" ht="28.5" customHeight="1" spans="1:6">
      <c r="A17" s="75"/>
      <c r="B17" s="75"/>
      <c r="C17" s="73" t="s">
        <v>24</v>
      </c>
      <c r="D17" s="108">
        <f t="shared" si="0"/>
        <v>0</v>
      </c>
      <c r="E17" s="107"/>
      <c r="F17" s="75"/>
    </row>
    <row r="18" ht="28.5" customHeight="1" spans="1:6">
      <c r="A18" s="75"/>
      <c r="B18" s="75"/>
      <c r="C18" s="75" t="s">
        <v>25</v>
      </c>
      <c r="D18" s="108">
        <f t="shared" si="0"/>
        <v>215.53</v>
      </c>
      <c r="E18" s="108">
        <v>215.53</v>
      </c>
      <c r="F18" s="75"/>
    </row>
    <row r="19" ht="28.5" customHeight="1" spans="1:6">
      <c r="A19" s="75"/>
      <c r="B19" s="75"/>
      <c r="C19" s="75" t="s">
        <v>26</v>
      </c>
      <c r="D19" s="108">
        <f t="shared" si="0"/>
        <v>0</v>
      </c>
      <c r="E19" s="108"/>
      <c r="F19" s="75"/>
    </row>
    <row r="20" ht="28.5" customHeight="1" spans="1:6">
      <c r="A20" s="75"/>
      <c r="B20" s="75"/>
      <c r="C20" s="75" t="s">
        <v>27</v>
      </c>
      <c r="D20" s="108">
        <f t="shared" si="0"/>
        <v>0</v>
      </c>
      <c r="E20" s="108"/>
      <c r="F20" s="75"/>
    </row>
    <row r="21" ht="28.5" customHeight="1" spans="1:6">
      <c r="A21" s="75"/>
      <c r="B21" s="75"/>
      <c r="C21" s="75" t="s">
        <v>82</v>
      </c>
      <c r="D21" s="108">
        <f t="shared" si="0"/>
        <v>0</v>
      </c>
      <c r="E21" s="108"/>
      <c r="F21" s="75"/>
    </row>
    <row r="22" ht="28.5" customHeight="1" spans="1:6">
      <c r="A22" s="75"/>
      <c r="B22" s="75"/>
      <c r="C22" s="75" t="s">
        <v>29</v>
      </c>
      <c r="D22" s="108">
        <f t="shared" si="0"/>
        <v>0</v>
      </c>
      <c r="E22" s="108"/>
      <c r="F22" s="75"/>
    </row>
    <row r="23" ht="28.5" customHeight="1" spans="1:6">
      <c r="A23" s="75"/>
      <c r="B23" s="75"/>
      <c r="C23" s="75" t="s">
        <v>30</v>
      </c>
      <c r="D23" s="108">
        <f t="shared" si="0"/>
        <v>0</v>
      </c>
      <c r="E23" s="108"/>
      <c r="F23" s="75"/>
    </row>
    <row r="24" ht="28.5" customHeight="1" spans="1:6">
      <c r="A24" s="75"/>
      <c r="B24" s="75"/>
      <c r="C24" s="75" t="s">
        <v>31</v>
      </c>
      <c r="D24" s="108">
        <f t="shared" si="0"/>
        <v>0</v>
      </c>
      <c r="E24" s="108"/>
      <c r="F24" s="75"/>
    </row>
    <row r="25" ht="28.5" customHeight="1" spans="1:6">
      <c r="A25" s="75"/>
      <c r="B25" s="75"/>
      <c r="C25" s="75" t="s">
        <v>32</v>
      </c>
      <c r="D25" s="108">
        <f t="shared" si="0"/>
        <v>14.01</v>
      </c>
      <c r="E25" s="108">
        <v>14.01</v>
      </c>
      <c r="F25" s="75"/>
    </row>
    <row r="26" ht="28.5" customHeight="1" spans="1:6">
      <c r="A26" s="75"/>
      <c r="B26" s="75"/>
      <c r="C26" s="75" t="s">
        <v>33</v>
      </c>
      <c r="D26" s="108">
        <f t="shared" si="0"/>
        <v>0</v>
      </c>
      <c r="E26" s="108"/>
      <c r="F26" s="75"/>
    </row>
    <row r="27" ht="28.5" customHeight="1" spans="1:6">
      <c r="A27" s="75"/>
      <c r="B27" s="75"/>
      <c r="C27" s="75" t="s">
        <v>34</v>
      </c>
      <c r="D27" s="108">
        <f t="shared" si="0"/>
        <v>0</v>
      </c>
      <c r="E27" s="108"/>
      <c r="F27" s="75"/>
    </row>
    <row r="28" ht="28.5" customHeight="1" spans="1:6">
      <c r="A28" s="75"/>
      <c r="B28" s="75"/>
      <c r="C28" s="75" t="s">
        <v>35</v>
      </c>
      <c r="D28" s="108">
        <f t="shared" si="0"/>
        <v>0</v>
      </c>
      <c r="E28" s="108"/>
      <c r="F28" s="75"/>
    </row>
    <row r="29" ht="28.5" customHeight="1" spans="1:6">
      <c r="A29" s="71" t="s">
        <v>36</v>
      </c>
      <c r="B29" s="111">
        <f>B8</f>
        <v>257</v>
      </c>
      <c r="C29" s="71" t="s">
        <v>37</v>
      </c>
      <c r="D29" s="108">
        <f t="shared" si="0"/>
        <v>257</v>
      </c>
      <c r="E29" s="111">
        <f>SUM(E15:E26)</f>
        <v>257</v>
      </c>
      <c r="F29" s="75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opLeftCell="A14" workbookViewId="0">
      <selection activeCell="J20" sqref="J20"/>
    </sheetView>
  </sheetViews>
  <sheetFormatPr defaultColWidth="6.875" defaultRowHeight="11.25"/>
  <cols>
    <col min="1" max="1" width="18.125" style="68" customWidth="1"/>
    <col min="2" max="2" width="13.25" style="68" customWidth="1"/>
    <col min="3" max="8" width="10" style="68" customWidth="1"/>
    <col min="9" max="11" width="10.875" style="68" customWidth="1"/>
    <col min="12" max="16384" width="6.875" style="68"/>
  </cols>
  <sheetData>
    <row r="1" ht="16.5" customHeight="1" spans="1:11">
      <c r="A1" s="45" t="s">
        <v>83</v>
      </c>
      <c r="B1" s="46"/>
      <c r="C1" s="46"/>
      <c r="D1" s="46"/>
      <c r="E1" s="46"/>
      <c r="F1" s="46"/>
      <c r="G1" s="46"/>
      <c r="H1" s="46"/>
      <c r="I1" s="78"/>
      <c r="J1" s="78"/>
      <c r="K1" s="78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78"/>
      <c r="J2" s="78"/>
      <c r="K2" s="78"/>
    </row>
    <row r="3" ht="29.25" customHeight="1" spans="1:11">
      <c r="A3" s="69" t="s">
        <v>84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105"/>
      <c r="B4" s="105"/>
      <c r="C4" s="105"/>
      <c r="D4" s="105"/>
      <c r="E4" s="105"/>
      <c r="F4" s="105"/>
      <c r="G4" s="105"/>
      <c r="H4" s="105"/>
      <c r="I4" s="105"/>
      <c r="J4" s="79" t="s">
        <v>2</v>
      </c>
      <c r="K4" s="79"/>
    </row>
    <row r="5" ht="26.25" customHeight="1" spans="1:11">
      <c r="A5" s="71" t="s">
        <v>40</v>
      </c>
      <c r="B5" s="71"/>
      <c r="C5" s="71" t="s">
        <v>85</v>
      </c>
      <c r="D5" s="71"/>
      <c r="E5" s="71"/>
      <c r="F5" s="71" t="s">
        <v>86</v>
      </c>
      <c r="G5" s="71"/>
      <c r="H5" s="71"/>
      <c r="I5" s="71" t="s">
        <v>87</v>
      </c>
      <c r="J5" s="71"/>
      <c r="K5" s="71"/>
    </row>
    <row r="6" s="67" customFormat="1" ht="30.75" customHeight="1" spans="1:11">
      <c r="A6" s="71" t="s">
        <v>45</v>
      </c>
      <c r="B6" s="71" t="s">
        <v>46</v>
      </c>
      <c r="C6" s="71" t="s">
        <v>88</v>
      </c>
      <c r="D6" s="71" t="s">
        <v>76</v>
      </c>
      <c r="E6" s="71" t="s">
        <v>77</v>
      </c>
      <c r="F6" s="71" t="s">
        <v>88</v>
      </c>
      <c r="G6" s="71" t="s">
        <v>76</v>
      </c>
      <c r="H6" s="71" t="s">
        <v>77</v>
      </c>
      <c r="I6" s="71" t="s">
        <v>88</v>
      </c>
      <c r="J6" s="71" t="s">
        <v>76</v>
      </c>
      <c r="K6" s="71" t="s">
        <v>77</v>
      </c>
    </row>
    <row r="7" s="67" customFormat="1" ht="30.75" customHeight="1" spans="1:11">
      <c r="A7" s="72" t="s">
        <v>47</v>
      </c>
      <c r="B7" s="106" t="s">
        <v>48</v>
      </c>
      <c r="C7" s="107">
        <v>19.19</v>
      </c>
      <c r="D7" s="107">
        <v>19.19</v>
      </c>
      <c r="E7" s="107"/>
      <c r="F7" s="107">
        <f>G7+H7</f>
        <v>19.87</v>
      </c>
      <c r="G7" s="107">
        <v>19.87</v>
      </c>
      <c r="H7" s="107"/>
      <c r="I7" s="111">
        <f>ROUND((F7-C7)/C7*100,2)</f>
        <v>3.54</v>
      </c>
      <c r="J7" s="111">
        <f>ROUND((G7-D7)/D7*100,2)</f>
        <v>3.54</v>
      </c>
      <c r="K7" s="108"/>
    </row>
    <row r="8" s="67" customFormat="1" ht="30.75" customHeight="1" spans="1:11">
      <c r="A8" s="72" t="s">
        <v>49</v>
      </c>
      <c r="B8" s="106" t="s">
        <v>50</v>
      </c>
      <c r="C8" s="107">
        <v>19.19</v>
      </c>
      <c r="D8" s="107">
        <v>19.19</v>
      </c>
      <c r="E8" s="107"/>
      <c r="F8" s="107">
        <f>G8+H8</f>
        <v>19.87</v>
      </c>
      <c r="G8" s="107">
        <v>19.87</v>
      </c>
      <c r="H8" s="107"/>
      <c r="I8" s="111">
        <f t="shared" ref="I8:I20" si="0">ROUND((F8-C8)/C8*100,2)</f>
        <v>3.54</v>
      </c>
      <c r="J8" s="111">
        <f t="shared" ref="J8:J20" si="1">ROUND((G8-D8)/D8*100,2)</f>
        <v>3.54</v>
      </c>
      <c r="K8" s="108"/>
    </row>
    <row r="9" s="67" customFormat="1" ht="30.75" customHeight="1" spans="1:11">
      <c r="A9" s="72" t="s">
        <v>51</v>
      </c>
      <c r="B9" s="106" t="s">
        <v>52</v>
      </c>
      <c r="C9" s="107">
        <v>1.18</v>
      </c>
      <c r="D9" s="107">
        <v>1.18</v>
      </c>
      <c r="E9" s="107"/>
      <c r="F9" s="107">
        <f>G9+H9</f>
        <v>1.19</v>
      </c>
      <c r="G9" s="107">
        <v>1.19</v>
      </c>
      <c r="H9" s="107"/>
      <c r="I9" s="111">
        <f t="shared" si="0"/>
        <v>0.85</v>
      </c>
      <c r="J9" s="111">
        <f t="shared" si="1"/>
        <v>0.85</v>
      </c>
      <c r="K9" s="108"/>
    </row>
    <row r="10" s="67" customFormat="1" ht="30.75" customHeight="1" spans="1:11">
      <c r="A10" s="72" t="s">
        <v>53</v>
      </c>
      <c r="B10" s="106" t="s">
        <v>54</v>
      </c>
      <c r="C10" s="107">
        <v>18.01</v>
      </c>
      <c r="D10" s="107">
        <v>18.01</v>
      </c>
      <c r="E10" s="107"/>
      <c r="F10" s="107">
        <f>G10+H10</f>
        <v>18.68</v>
      </c>
      <c r="G10" s="107">
        <v>18.68</v>
      </c>
      <c r="H10" s="107"/>
      <c r="I10" s="111">
        <f t="shared" si="0"/>
        <v>3.72</v>
      </c>
      <c r="J10" s="111">
        <f t="shared" si="1"/>
        <v>3.72</v>
      </c>
      <c r="K10" s="108"/>
    </row>
    <row r="11" s="67" customFormat="1" ht="30.75" customHeight="1" spans="1:11">
      <c r="A11" s="72" t="s">
        <v>55</v>
      </c>
      <c r="B11" s="106" t="s">
        <v>56</v>
      </c>
      <c r="C11" s="108">
        <v>7.32</v>
      </c>
      <c r="D11" s="108">
        <v>7.32</v>
      </c>
      <c r="E11" s="108"/>
      <c r="F11" s="108">
        <v>7.59</v>
      </c>
      <c r="G11" s="108">
        <v>7.59</v>
      </c>
      <c r="H11" s="108"/>
      <c r="I11" s="111">
        <f t="shared" si="0"/>
        <v>3.69</v>
      </c>
      <c r="J11" s="111">
        <f t="shared" si="1"/>
        <v>3.69</v>
      </c>
      <c r="K11" s="108"/>
    </row>
    <row r="12" s="67" customFormat="1" ht="30.75" customHeight="1" spans="1:11">
      <c r="A12" s="72" t="s">
        <v>57</v>
      </c>
      <c r="B12" s="106" t="s">
        <v>58</v>
      </c>
      <c r="C12" s="108">
        <v>7.32</v>
      </c>
      <c r="D12" s="108">
        <v>7.32</v>
      </c>
      <c r="E12" s="108"/>
      <c r="F12" s="108">
        <v>7.59</v>
      </c>
      <c r="G12" s="108">
        <v>7.59</v>
      </c>
      <c r="H12" s="108"/>
      <c r="I12" s="111">
        <f t="shared" si="0"/>
        <v>3.69</v>
      </c>
      <c r="J12" s="111">
        <f t="shared" si="1"/>
        <v>3.69</v>
      </c>
      <c r="K12" s="108"/>
    </row>
    <row r="13" s="67" customFormat="1" ht="30.75" customHeight="1" spans="1:11">
      <c r="A13" s="72" t="s">
        <v>59</v>
      </c>
      <c r="B13" s="106" t="s">
        <v>60</v>
      </c>
      <c r="C13" s="108">
        <v>7.32</v>
      </c>
      <c r="D13" s="108">
        <v>7.32</v>
      </c>
      <c r="E13" s="108"/>
      <c r="F13" s="108">
        <v>7.59</v>
      </c>
      <c r="G13" s="108">
        <v>7.59</v>
      </c>
      <c r="H13" s="108"/>
      <c r="I13" s="111">
        <f t="shared" si="0"/>
        <v>3.69</v>
      </c>
      <c r="J13" s="111">
        <f t="shared" si="1"/>
        <v>3.69</v>
      </c>
      <c r="K13" s="108"/>
    </row>
    <row r="14" s="67" customFormat="1" ht="30.75" customHeight="1" spans="1:11">
      <c r="A14" s="72" t="s">
        <v>61</v>
      </c>
      <c r="B14" s="106" t="s">
        <v>62</v>
      </c>
      <c r="C14" s="108">
        <v>210.78</v>
      </c>
      <c r="D14" s="108">
        <v>179.38</v>
      </c>
      <c r="E14" s="108">
        <v>31.4</v>
      </c>
      <c r="F14" s="108">
        <v>215.53</v>
      </c>
      <c r="G14" s="108">
        <v>185.48</v>
      </c>
      <c r="H14" s="108">
        <v>30.05</v>
      </c>
      <c r="I14" s="111">
        <f t="shared" si="0"/>
        <v>2.25</v>
      </c>
      <c r="J14" s="111">
        <f t="shared" si="1"/>
        <v>3.4</v>
      </c>
      <c r="K14" s="108">
        <f>ROUND((H14-E14)/E14*100,2)</f>
        <v>-4.3</v>
      </c>
    </row>
    <row r="15" s="67" customFormat="1" ht="30.75" customHeight="1" spans="1:11">
      <c r="A15" s="72" t="s">
        <v>63</v>
      </c>
      <c r="B15" s="106" t="s">
        <v>64</v>
      </c>
      <c r="C15" s="108">
        <v>210.78</v>
      </c>
      <c r="D15" s="108">
        <v>179.38</v>
      </c>
      <c r="E15" s="108">
        <v>31.4</v>
      </c>
      <c r="F15" s="108">
        <v>215.53</v>
      </c>
      <c r="G15" s="108">
        <v>185.48</v>
      </c>
      <c r="H15" s="108">
        <v>30.05</v>
      </c>
      <c r="I15" s="111">
        <f t="shared" si="0"/>
        <v>2.25</v>
      </c>
      <c r="J15" s="111">
        <f t="shared" si="1"/>
        <v>3.4</v>
      </c>
      <c r="K15" s="108">
        <f t="shared" ref="K15:K20" si="2">ROUND((H15-E15)/E15*100,2)</f>
        <v>-4.3</v>
      </c>
    </row>
    <row r="16" customFormat="1" ht="30.75" customHeight="1" spans="1:11">
      <c r="A16" s="72" t="s">
        <v>65</v>
      </c>
      <c r="B16" s="106" t="s">
        <v>66</v>
      </c>
      <c r="C16" s="108">
        <v>210.78</v>
      </c>
      <c r="D16" s="108">
        <v>179.38</v>
      </c>
      <c r="E16" s="108">
        <v>31.4</v>
      </c>
      <c r="F16" s="108">
        <v>215.53</v>
      </c>
      <c r="G16" s="108">
        <v>185.48</v>
      </c>
      <c r="H16" s="108">
        <v>30.05</v>
      </c>
      <c r="I16" s="111">
        <f t="shared" si="0"/>
        <v>2.25</v>
      </c>
      <c r="J16" s="111">
        <f t="shared" si="1"/>
        <v>3.4</v>
      </c>
      <c r="K16" s="108">
        <f t="shared" si="2"/>
        <v>-4.3</v>
      </c>
    </row>
    <row r="17" ht="30.75" customHeight="1" spans="1:11">
      <c r="A17" s="72" t="s">
        <v>67</v>
      </c>
      <c r="B17" s="106" t="s">
        <v>68</v>
      </c>
      <c r="C17" s="107">
        <v>13.5</v>
      </c>
      <c r="D17" s="107">
        <v>13.5</v>
      </c>
      <c r="E17" s="107"/>
      <c r="F17" s="107">
        <v>14.01</v>
      </c>
      <c r="G17" s="107">
        <v>14.01</v>
      </c>
      <c r="H17" s="107"/>
      <c r="I17" s="111">
        <f t="shared" si="0"/>
        <v>3.78</v>
      </c>
      <c r="J17" s="111">
        <f t="shared" si="1"/>
        <v>3.78</v>
      </c>
      <c r="K17" s="108"/>
    </row>
    <row r="18" ht="30.75" customHeight="1" spans="1:11">
      <c r="A18" s="72" t="s">
        <v>69</v>
      </c>
      <c r="B18" s="106" t="s">
        <v>70</v>
      </c>
      <c r="C18" s="107">
        <v>13.5</v>
      </c>
      <c r="D18" s="107">
        <v>13.5</v>
      </c>
      <c r="E18" s="107"/>
      <c r="F18" s="107">
        <v>14.01</v>
      </c>
      <c r="G18" s="107">
        <v>14.01</v>
      </c>
      <c r="H18" s="107"/>
      <c r="I18" s="111">
        <f t="shared" si="0"/>
        <v>3.78</v>
      </c>
      <c r="J18" s="111">
        <f t="shared" si="1"/>
        <v>3.78</v>
      </c>
      <c r="K18" s="108"/>
    </row>
    <row r="19" ht="30.75" customHeight="1" spans="1:11">
      <c r="A19" s="72" t="s">
        <v>71</v>
      </c>
      <c r="B19" s="106" t="s">
        <v>72</v>
      </c>
      <c r="C19" s="107">
        <v>13.5</v>
      </c>
      <c r="D19" s="107">
        <v>13.5</v>
      </c>
      <c r="E19" s="107"/>
      <c r="F19" s="107">
        <v>14.01</v>
      </c>
      <c r="G19" s="107">
        <v>14.01</v>
      </c>
      <c r="H19" s="107"/>
      <c r="I19" s="111">
        <f t="shared" si="0"/>
        <v>3.78</v>
      </c>
      <c r="J19" s="111">
        <f t="shared" si="1"/>
        <v>3.78</v>
      </c>
      <c r="K19" s="108"/>
    </row>
    <row r="20" ht="30.75" customHeight="1" spans="1:11">
      <c r="A20" s="109" t="s">
        <v>89</v>
      </c>
      <c r="B20" s="110"/>
      <c r="C20" s="107">
        <v>250.79</v>
      </c>
      <c r="D20" s="107">
        <v>219.39</v>
      </c>
      <c r="E20" s="107">
        <v>31.4</v>
      </c>
      <c r="F20" s="107">
        <f>G20+H20</f>
        <v>257</v>
      </c>
      <c r="G20" s="107">
        <f>G7+G11+G14+G17</f>
        <v>226.95</v>
      </c>
      <c r="H20" s="107">
        <f>H7+H11+H14+H17</f>
        <v>30.05</v>
      </c>
      <c r="I20" s="111">
        <f t="shared" si="0"/>
        <v>2.48</v>
      </c>
      <c r="J20" s="111">
        <f t="shared" si="1"/>
        <v>3.45</v>
      </c>
      <c r="K20" s="108">
        <f t="shared" si="2"/>
        <v>-4.3</v>
      </c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4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5" t="s">
        <v>90</v>
      </c>
      <c r="B1" s="96"/>
      <c r="C1" s="96"/>
    </row>
    <row r="2" ht="44.25" customHeight="1" spans="1:5">
      <c r="A2" s="97" t="s">
        <v>91</v>
      </c>
      <c r="B2" s="97"/>
      <c r="C2" s="97"/>
      <c r="D2" s="98"/>
      <c r="E2" s="98"/>
    </row>
    <row r="3" ht="20.25" customHeight="1" spans="3:3">
      <c r="C3" s="99" t="s">
        <v>2</v>
      </c>
    </row>
    <row r="4" ht="22.5" customHeight="1" spans="1:3">
      <c r="A4" s="100" t="s">
        <v>92</v>
      </c>
      <c r="B4" s="100" t="s">
        <v>6</v>
      </c>
      <c r="C4" s="100" t="s">
        <v>93</v>
      </c>
    </row>
    <row r="5" ht="22.5" customHeight="1" spans="1:3">
      <c r="A5" s="101" t="s">
        <v>94</v>
      </c>
      <c r="B5" s="101">
        <f>SUM(B6:B16)</f>
        <v>219.03</v>
      </c>
      <c r="C5" s="101"/>
    </row>
    <row r="6" ht="22.5" customHeight="1" spans="1:3">
      <c r="A6" s="101" t="s">
        <v>95</v>
      </c>
      <c r="B6" s="101">
        <v>69.31</v>
      </c>
      <c r="C6" s="101"/>
    </row>
    <row r="7" ht="22.5" customHeight="1" spans="1:3">
      <c r="A7" s="101" t="s">
        <v>96</v>
      </c>
      <c r="B7" s="101">
        <v>9.31</v>
      </c>
      <c r="C7" s="101"/>
    </row>
    <row r="8" ht="22.5" customHeight="1" spans="1:3">
      <c r="A8" s="101" t="s">
        <v>97</v>
      </c>
      <c r="B8" s="102"/>
      <c r="C8" s="101"/>
    </row>
    <row r="9" ht="22.5" customHeight="1" spans="1:3">
      <c r="A9" s="101" t="s">
        <v>98</v>
      </c>
      <c r="B9" s="102">
        <v>47</v>
      </c>
      <c r="C9" s="101"/>
    </row>
    <row r="10" ht="22.5" customHeight="1" spans="1:3">
      <c r="A10" s="101" t="s">
        <v>99</v>
      </c>
      <c r="B10" s="101">
        <v>18.68</v>
      </c>
      <c r="C10" s="101"/>
    </row>
    <row r="11" ht="22.5" customHeight="1" spans="1:3">
      <c r="A11" s="101" t="s">
        <v>100</v>
      </c>
      <c r="B11" s="101"/>
      <c r="C11" s="101"/>
    </row>
    <row r="12" ht="22.5" customHeight="1" spans="1:3">
      <c r="A12" s="101" t="s">
        <v>101</v>
      </c>
      <c r="B12" s="103">
        <v>7.59</v>
      </c>
      <c r="C12" s="101"/>
    </row>
    <row r="13" ht="22.5" customHeight="1" spans="1:3">
      <c r="A13" s="101" t="s">
        <v>102</v>
      </c>
      <c r="B13" s="103"/>
      <c r="C13" s="101"/>
    </row>
    <row r="14" ht="22.5" customHeight="1" spans="1:3">
      <c r="A14" s="101" t="s">
        <v>103</v>
      </c>
      <c r="B14" s="103">
        <v>0.09</v>
      </c>
      <c r="C14" s="101"/>
    </row>
    <row r="15" ht="22.5" customHeight="1" spans="1:3">
      <c r="A15" s="101" t="s">
        <v>72</v>
      </c>
      <c r="B15" s="101">
        <v>14.01</v>
      </c>
      <c r="C15" s="101"/>
    </row>
    <row r="16" ht="22.5" customHeight="1" spans="1:3">
      <c r="A16" s="101" t="s">
        <v>104</v>
      </c>
      <c r="B16" s="101">
        <v>53.04</v>
      </c>
      <c r="C16" s="101"/>
    </row>
    <row r="17" ht="22.5" customHeight="1" spans="1:3">
      <c r="A17" s="101" t="s">
        <v>105</v>
      </c>
      <c r="B17" s="101">
        <f>SUM(B18:B44)</f>
        <v>6.73</v>
      </c>
      <c r="C17" s="101"/>
    </row>
    <row r="18" ht="22.5" customHeight="1" spans="1:3">
      <c r="A18" s="101" t="s">
        <v>106</v>
      </c>
      <c r="B18" s="102">
        <v>1.5</v>
      </c>
      <c r="C18" s="101"/>
    </row>
    <row r="19" ht="22.5" customHeight="1" spans="1:3">
      <c r="A19" s="101" t="s">
        <v>107</v>
      </c>
      <c r="B19" s="101"/>
      <c r="C19" s="101"/>
    </row>
    <row r="20" ht="22.5" customHeight="1" spans="1:3">
      <c r="A20" s="101" t="s">
        <v>108</v>
      </c>
      <c r="B20" s="101"/>
      <c r="C20" s="101"/>
    </row>
    <row r="21" ht="22.5" customHeight="1" spans="1:3">
      <c r="A21" s="101" t="s">
        <v>109</v>
      </c>
      <c r="B21" s="101"/>
      <c r="C21" s="101"/>
    </row>
    <row r="22" ht="22.5" customHeight="1" spans="1:3">
      <c r="A22" s="101" t="s">
        <v>110</v>
      </c>
      <c r="B22" s="102"/>
      <c r="C22" s="101"/>
    </row>
    <row r="23" ht="22.5" customHeight="1" spans="1:3">
      <c r="A23" s="101" t="s">
        <v>111</v>
      </c>
      <c r="B23" s="102"/>
      <c r="C23" s="101"/>
    </row>
    <row r="24" ht="22.5" customHeight="1" spans="1:3">
      <c r="A24" s="101" t="s">
        <v>112</v>
      </c>
      <c r="B24" s="103">
        <v>0.35</v>
      </c>
      <c r="C24" s="101"/>
    </row>
    <row r="25" ht="22.5" customHeight="1" spans="1:3">
      <c r="A25" s="101" t="s">
        <v>113</v>
      </c>
      <c r="B25" s="101"/>
      <c r="C25" s="101"/>
    </row>
    <row r="26" ht="22.5" customHeight="1" spans="1:3">
      <c r="A26" s="101" t="s">
        <v>114</v>
      </c>
      <c r="B26" s="101"/>
      <c r="C26" s="101"/>
    </row>
    <row r="27" ht="22.5" customHeight="1" spans="1:3">
      <c r="A27" s="101" t="s">
        <v>115</v>
      </c>
      <c r="B27" s="102">
        <v>0.3</v>
      </c>
      <c r="C27" s="101"/>
    </row>
    <row r="28" ht="22.5" customHeight="1" spans="1:3">
      <c r="A28" s="101" t="s">
        <v>116</v>
      </c>
      <c r="B28" s="101"/>
      <c r="C28" s="101"/>
    </row>
    <row r="29" ht="22.5" customHeight="1" spans="1:3">
      <c r="A29" s="101" t="s">
        <v>117</v>
      </c>
      <c r="B29" s="101">
        <v>1.32</v>
      </c>
      <c r="C29" s="101"/>
    </row>
    <row r="30" ht="22.5" customHeight="1" spans="1:3">
      <c r="A30" s="101" t="s">
        <v>118</v>
      </c>
      <c r="B30" s="102"/>
      <c r="C30" s="101"/>
    </row>
    <row r="31" ht="22.5" customHeight="1" spans="1:3">
      <c r="A31" s="101" t="s">
        <v>119</v>
      </c>
      <c r="B31" s="102"/>
      <c r="C31" s="101"/>
    </row>
    <row r="32" ht="22.5" customHeight="1" spans="1:3">
      <c r="A32" s="101" t="s">
        <v>120</v>
      </c>
      <c r="B32" s="102"/>
      <c r="C32" s="101"/>
    </row>
    <row r="33" ht="22.5" customHeight="1" spans="1:3">
      <c r="A33" s="101" t="s">
        <v>121</v>
      </c>
      <c r="B33" s="102"/>
      <c r="C33" s="101"/>
    </row>
    <row r="34" ht="22.5" customHeight="1" spans="1:3">
      <c r="A34" s="101" t="s">
        <v>122</v>
      </c>
      <c r="B34" s="102"/>
      <c r="C34" s="101"/>
    </row>
    <row r="35" ht="22.5" customHeight="1" spans="1:3">
      <c r="A35" s="101" t="s">
        <v>123</v>
      </c>
      <c r="B35" s="102"/>
      <c r="C35" s="101"/>
    </row>
    <row r="36" ht="22.5" customHeight="1" spans="1:3">
      <c r="A36" s="101" t="s">
        <v>124</v>
      </c>
      <c r="B36" s="102"/>
      <c r="C36" s="101"/>
    </row>
    <row r="37" ht="22.5" customHeight="1" spans="1:3">
      <c r="A37" s="101" t="s">
        <v>125</v>
      </c>
      <c r="B37" s="102"/>
      <c r="C37" s="101"/>
    </row>
    <row r="38" ht="22.5" customHeight="1" spans="1:3">
      <c r="A38" s="101" t="s">
        <v>126</v>
      </c>
      <c r="B38" s="102"/>
      <c r="C38" s="101"/>
    </row>
    <row r="39" ht="22.5" customHeight="1" spans="1:3">
      <c r="A39" s="101" t="s">
        <v>127</v>
      </c>
      <c r="B39" s="102"/>
      <c r="C39" s="101"/>
    </row>
    <row r="40" ht="22.5" customHeight="1" spans="1:3">
      <c r="A40" s="101" t="s">
        <v>128</v>
      </c>
      <c r="B40" s="102">
        <v>2.36</v>
      </c>
      <c r="C40" s="101"/>
    </row>
    <row r="41" ht="22.5" customHeight="1" spans="1:3">
      <c r="A41" s="101" t="s">
        <v>129</v>
      </c>
      <c r="B41" s="102"/>
      <c r="C41" s="101"/>
    </row>
    <row r="42" ht="22.5" customHeight="1" spans="1:3">
      <c r="A42" s="101" t="s">
        <v>130</v>
      </c>
      <c r="B42" s="102"/>
      <c r="C42" s="101"/>
    </row>
    <row r="43" ht="22.5" customHeight="1" spans="1:3">
      <c r="A43" s="101" t="s">
        <v>131</v>
      </c>
      <c r="B43" s="102"/>
      <c r="C43" s="101"/>
    </row>
    <row r="44" ht="22.5" customHeight="1" spans="1:3">
      <c r="A44" s="104" t="s">
        <v>132</v>
      </c>
      <c r="B44" s="102">
        <v>0.9</v>
      </c>
      <c r="C44" s="101"/>
    </row>
    <row r="45" ht="22.5" customHeight="1" spans="1:3">
      <c r="A45" s="101" t="s">
        <v>133</v>
      </c>
      <c r="B45" s="101">
        <v>1.19</v>
      </c>
      <c r="C45" s="101"/>
    </row>
    <row r="46" ht="22.5" customHeight="1" spans="1:3">
      <c r="A46" s="101" t="s">
        <v>134</v>
      </c>
      <c r="B46" s="101"/>
      <c r="C46" s="101"/>
    </row>
    <row r="47" ht="22.5" customHeight="1" spans="1:3">
      <c r="A47" s="101" t="s">
        <v>135</v>
      </c>
      <c r="B47" s="101">
        <v>1.19</v>
      </c>
      <c r="C47" s="101"/>
    </row>
    <row r="48" ht="22.5" customHeight="1" spans="1:3">
      <c r="A48" s="101" t="s">
        <v>136</v>
      </c>
      <c r="B48" s="101"/>
      <c r="C48" s="101"/>
    </row>
    <row r="49" ht="22.5" customHeight="1" spans="1:3">
      <c r="A49" s="101" t="s">
        <v>137</v>
      </c>
      <c r="B49" s="101"/>
      <c r="C49" s="101"/>
    </row>
    <row r="50" ht="22.5" customHeight="1" spans="1:3">
      <c r="A50" s="101" t="s">
        <v>138</v>
      </c>
      <c r="B50" s="101"/>
      <c r="C50" s="101"/>
    </row>
    <row r="51" ht="22.5" customHeight="1" spans="1:3">
      <c r="A51" s="101" t="s">
        <v>139</v>
      </c>
      <c r="B51" s="101"/>
      <c r="C51" s="101"/>
    </row>
    <row r="52" ht="22.5" customHeight="1" spans="1:3">
      <c r="A52" s="101" t="s">
        <v>140</v>
      </c>
      <c r="B52" s="101"/>
      <c r="C52" s="101"/>
    </row>
    <row r="53" ht="22.5" customHeight="1" spans="1:3">
      <c r="A53" s="101" t="s">
        <v>141</v>
      </c>
      <c r="B53" s="101"/>
      <c r="C53" s="101"/>
    </row>
    <row r="54" ht="22.5" customHeight="1" spans="1:3">
      <c r="A54" s="101" t="s">
        <v>142</v>
      </c>
      <c r="B54" s="101"/>
      <c r="C54" s="101"/>
    </row>
    <row r="55" ht="22.5" customHeight="1" spans="1:3">
      <c r="A55" s="101" t="s">
        <v>143</v>
      </c>
      <c r="B55" s="101"/>
      <c r="C55" s="101"/>
    </row>
    <row r="56" ht="22.5" customHeight="1" spans="1:3">
      <c r="A56" s="101" t="s">
        <v>144</v>
      </c>
      <c r="B56" s="101"/>
      <c r="C56" s="101"/>
    </row>
    <row r="57" ht="22.5" customHeight="1" spans="1:3">
      <c r="A57" s="100" t="s">
        <v>89</v>
      </c>
      <c r="B57" s="101">
        <f>B45+B17+B5</f>
        <v>226.95</v>
      </c>
      <c r="C57" s="10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145</v>
      </c>
    </row>
    <row r="2" ht="19.5" customHeight="1" spans="1:2">
      <c r="A2" s="83"/>
      <c r="B2" s="84"/>
    </row>
    <row r="3" ht="30" customHeight="1" spans="1:2">
      <c r="A3" s="85" t="s">
        <v>146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86</v>
      </c>
    </row>
    <row r="6" ht="38.25" customHeight="1" spans="1:2">
      <c r="A6" s="89" t="s">
        <v>147</v>
      </c>
      <c r="B6" s="75" t="s">
        <v>148</v>
      </c>
    </row>
    <row r="7" ht="38.25" customHeight="1" spans="1:2">
      <c r="A7" s="75" t="s">
        <v>149</v>
      </c>
      <c r="B7" s="75"/>
    </row>
    <row r="8" ht="38.25" customHeight="1" spans="1:2">
      <c r="A8" s="75" t="s">
        <v>150</v>
      </c>
      <c r="B8" s="75"/>
    </row>
    <row r="9" ht="38.25" customHeight="1" spans="1:2">
      <c r="A9" s="90" t="s">
        <v>151</v>
      </c>
      <c r="B9" s="90"/>
    </row>
    <row r="10" ht="38.25" customHeight="1" spans="1:2">
      <c r="A10" s="91" t="s">
        <v>152</v>
      </c>
      <c r="B10" s="90"/>
    </row>
    <row r="11" ht="38.25" customHeight="1" spans="1:2">
      <c r="A11" s="92" t="s">
        <v>153</v>
      </c>
      <c r="B11" s="93"/>
    </row>
    <row r="12" ht="91.5" customHeight="1" spans="1:2">
      <c r="A12" s="94" t="s">
        <v>154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3" workbookViewId="0">
      <selection activeCell="E10" sqref="E10"/>
    </sheetView>
  </sheetViews>
  <sheetFormatPr defaultColWidth="6.875" defaultRowHeight="11.25"/>
  <cols>
    <col min="1" max="1" width="18.125" style="68" customWidth="1"/>
    <col min="2" max="2" width="15.375" style="68" customWidth="1"/>
    <col min="3" max="11" width="9.875" style="68" customWidth="1"/>
    <col min="12" max="16384" width="6.875" style="68"/>
  </cols>
  <sheetData>
    <row r="1" ht="16.5" customHeight="1" spans="1:11">
      <c r="A1" s="45" t="s">
        <v>155</v>
      </c>
      <c r="B1" s="46"/>
      <c r="C1" s="46"/>
      <c r="D1" s="46"/>
      <c r="E1" s="46"/>
      <c r="F1" s="46"/>
      <c r="G1" s="46"/>
      <c r="H1" s="46"/>
      <c r="I1" s="46"/>
      <c r="J1" s="78"/>
      <c r="K1" s="78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78"/>
      <c r="K2" s="78"/>
    </row>
    <row r="3" ht="29.25" customHeight="1" spans="1:11">
      <c r="A3" s="69" t="s">
        <v>156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79" t="s">
        <v>2</v>
      </c>
      <c r="K4" s="79"/>
    </row>
    <row r="5" ht="26.25" customHeight="1" spans="1:11">
      <c r="A5" s="71" t="s">
        <v>40</v>
      </c>
      <c r="B5" s="71"/>
      <c r="C5" s="71" t="s">
        <v>85</v>
      </c>
      <c r="D5" s="71"/>
      <c r="E5" s="71"/>
      <c r="F5" s="71" t="s">
        <v>86</v>
      </c>
      <c r="G5" s="71"/>
      <c r="H5" s="71"/>
      <c r="I5" s="71" t="s">
        <v>157</v>
      </c>
      <c r="J5" s="71"/>
      <c r="K5" s="71"/>
    </row>
    <row r="6" s="67" customFormat="1" ht="27.75" customHeight="1" spans="1:11">
      <c r="A6" s="71" t="s">
        <v>45</v>
      </c>
      <c r="B6" s="71" t="s">
        <v>46</v>
      </c>
      <c r="C6" s="71" t="s">
        <v>88</v>
      </c>
      <c r="D6" s="71" t="s">
        <v>76</v>
      </c>
      <c r="E6" s="71" t="s">
        <v>77</v>
      </c>
      <c r="F6" s="71" t="s">
        <v>88</v>
      </c>
      <c r="G6" s="71" t="s">
        <v>76</v>
      </c>
      <c r="H6" s="71" t="s">
        <v>77</v>
      </c>
      <c r="I6" s="71" t="s">
        <v>88</v>
      </c>
      <c r="J6" s="71" t="s">
        <v>76</v>
      </c>
      <c r="K6" s="71" t="s">
        <v>77</v>
      </c>
    </row>
    <row r="7" s="67" customFormat="1" ht="30" customHeight="1" spans="1:11">
      <c r="A7" s="72"/>
      <c r="B7" s="73"/>
      <c r="C7" s="73"/>
      <c r="D7" s="73"/>
      <c r="E7" s="73"/>
      <c r="F7" s="73"/>
      <c r="G7" s="73"/>
      <c r="H7" s="73"/>
      <c r="I7" s="73"/>
      <c r="J7" s="80"/>
      <c r="K7" s="80"/>
    </row>
    <row r="8" s="67" customFormat="1" ht="30" customHeight="1" spans="1:11">
      <c r="A8" s="72"/>
      <c r="B8" s="73"/>
      <c r="C8" s="73"/>
      <c r="D8" s="73"/>
      <c r="E8" s="73"/>
      <c r="F8" s="73"/>
      <c r="G8" s="73"/>
      <c r="H8" s="73"/>
      <c r="I8" s="73"/>
      <c r="J8" s="80"/>
      <c r="K8" s="80"/>
    </row>
    <row r="9" s="67" customFormat="1" ht="30" customHeight="1" spans="1:11">
      <c r="A9" s="72"/>
      <c r="B9" s="73"/>
      <c r="C9" s="73"/>
      <c r="D9" s="73"/>
      <c r="E9" s="73"/>
      <c r="F9" s="73"/>
      <c r="G9" s="73"/>
      <c r="H9" s="73"/>
      <c r="I9" s="73"/>
      <c r="J9" s="80"/>
      <c r="K9" s="80"/>
    </row>
    <row r="10" s="67" customFormat="1" ht="30" customHeight="1" spans="1:11">
      <c r="A10" s="72"/>
      <c r="B10" s="73"/>
      <c r="C10" s="73"/>
      <c r="D10" s="73"/>
      <c r="E10" s="73"/>
      <c r="F10" s="73"/>
      <c r="G10" s="73"/>
      <c r="H10" s="73"/>
      <c r="I10" s="73"/>
      <c r="J10" s="80"/>
      <c r="K10" s="80"/>
    </row>
    <row r="11" customFormat="1" ht="30" customHeight="1" spans="1:11">
      <c r="A11" s="72"/>
      <c r="B11" s="74"/>
      <c r="C11" s="74"/>
      <c r="D11" s="74"/>
      <c r="E11" s="74"/>
      <c r="F11" s="74"/>
      <c r="G11" s="74"/>
      <c r="H11" s="74"/>
      <c r="I11" s="74"/>
      <c r="J11" s="81"/>
      <c r="K11" s="81"/>
    </row>
    <row r="12" customFormat="1" ht="30" customHeight="1" spans="1:11">
      <c r="A12" s="72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customFormat="1" ht="30" customHeight="1" spans="1:11">
      <c r="A13" s="72"/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ht="30" customHeight="1" spans="1:11">
      <c r="A14" s="72"/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ht="30" customHeight="1" spans="1:11">
      <c r="A15" s="72"/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ht="30" customHeight="1" spans="1:11">
      <c r="A16" s="72"/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ht="30" customHeight="1" spans="1:11">
      <c r="A17" s="76" t="s">
        <v>73</v>
      </c>
      <c r="B17" s="77"/>
      <c r="C17" s="73"/>
      <c r="D17" s="73"/>
      <c r="E17" s="73"/>
      <c r="F17" s="73"/>
      <c r="G17" s="73"/>
      <c r="H17" s="73"/>
      <c r="I17" s="73"/>
      <c r="J17" s="75"/>
      <c r="K17" s="82" t="s">
        <v>158</v>
      </c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8" workbookViewId="0">
      <selection activeCell="L10" sqref="L10"/>
    </sheetView>
  </sheetViews>
  <sheetFormatPr defaultColWidth="9" defaultRowHeight="14.25" outlineLevelCol="7"/>
  <cols>
    <col min="1" max="1" width="22.125" customWidth="1"/>
    <col min="2" max="7" width="11.75" customWidth="1"/>
    <col min="8" max="8" width="29.75" customWidth="1"/>
  </cols>
  <sheetData>
    <row r="1" ht="18.75" spans="1:6">
      <c r="A1" s="45" t="s">
        <v>159</v>
      </c>
      <c r="B1" s="46"/>
      <c r="C1" s="46"/>
      <c r="D1" s="46"/>
      <c r="E1" s="46"/>
      <c r="F1" s="46"/>
    </row>
    <row r="2" ht="22.5" spans="1:8">
      <c r="A2" s="47" t="s">
        <v>160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161</v>
      </c>
      <c r="B4" s="52" t="s">
        <v>162</v>
      </c>
      <c r="C4" s="53" t="s">
        <v>163</v>
      </c>
      <c r="D4" s="53"/>
      <c r="E4" s="54" t="s">
        <v>164</v>
      </c>
      <c r="F4" s="10" t="s">
        <v>165</v>
      </c>
      <c r="G4" s="54" t="s">
        <v>166</v>
      </c>
      <c r="H4" s="54" t="s">
        <v>167</v>
      </c>
    </row>
    <row r="5" ht="21" customHeight="1" spans="1:8">
      <c r="A5" s="51"/>
      <c r="B5" s="52"/>
      <c r="C5" s="10" t="s">
        <v>168</v>
      </c>
      <c r="D5" s="10" t="s">
        <v>169</v>
      </c>
      <c r="E5" s="54"/>
      <c r="F5" s="10"/>
      <c r="G5" s="54"/>
      <c r="H5" s="54"/>
    </row>
    <row r="6" ht="27.75" customHeight="1" spans="1:8">
      <c r="A6" s="55" t="s">
        <v>73</v>
      </c>
      <c r="B6" s="56">
        <f>SUM(B7:B12)</f>
        <v>30.05</v>
      </c>
      <c r="C6" s="56">
        <f>SUM(C7:C12)</f>
        <v>30.05</v>
      </c>
      <c r="D6" s="57"/>
      <c r="E6" s="58"/>
      <c r="F6" s="59"/>
      <c r="G6" s="59"/>
      <c r="H6" s="59" t="s">
        <v>170</v>
      </c>
    </row>
    <row r="7" ht="80" customHeight="1" spans="1:8">
      <c r="A7" s="60" t="s">
        <v>171</v>
      </c>
      <c r="B7" s="56">
        <v>5</v>
      </c>
      <c r="C7" s="56">
        <f t="shared" ref="C7:C12" si="0">B7</f>
        <v>5</v>
      </c>
      <c r="D7" s="57"/>
      <c r="E7" s="32" t="s">
        <v>172</v>
      </c>
      <c r="F7" s="55" t="s">
        <v>173</v>
      </c>
      <c r="G7" s="61" t="s">
        <v>171</v>
      </c>
      <c r="H7" s="62" t="s">
        <v>174</v>
      </c>
    </row>
    <row r="8" ht="153" customHeight="1" spans="1:8">
      <c r="A8" s="60" t="s">
        <v>175</v>
      </c>
      <c r="B8" s="56">
        <v>10</v>
      </c>
      <c r="C8" s="56">
        <f t="shared" si="0"/>
        <v>10</v>
      </c>
      <c r="D8" s="57"/>
      <c r="E8" s="32" t="s">
        <v>172</v>
      </c>
      <c r="F8" s="55" t="s">
        <v>173</v>
      </c>
      <c r="G8" s="61" t="s">
        <v>175</v>
      </c>
      <c r="H8" s="62" t="s">
        <v>176</v>
      </c>
    </row>
    <row r="9" ht="123" customHeight="1" spans="1:8">
      <c r="A9" s="60" t="s">
        <v>177</v>
      </c>
      <c r="B9" s="56">
        <v>6.4</v>
      </c>
      <c r="C9" s="56">
        <f t="shared" si="0"/>
        <v>6.4</v>
      </c>
      <c r="D9" s="57"/>
      <c r="E9" s="32" t="s">
        <v>172</v>
      </c>
      <c r="F9" s="55" t="s">
        <v>173</v>
      </c>
      <c r="G9" s="63" t="s">
        <v>177</v>
      </c>
      <c r="H9" s="62" t="s">
        <v>178</v>
      </c>
    </row>
    <row r="10" ht="97" customHeight="1" spans="1:8">
      <c r="A10" s="60" t="s">
        <v>179</v>
      </c>
      <c r="B10" s="56">
        <v>3.8</v>
      </c>
      <c r="C10" s="56">
        <f t="shared" si="0"/>
        <v>3.8</v>
      </c>
      <c r="D10" s="57"/>
      <c r="E10" s="32" t="s">
        <v>172</v>
      </c>
      <c r="F10" s="55" t="s">
        <v>173</v>
      </c>
      <c r="G10" s="63" t="s">
        <v>179</v>
      </c>
      <c r="H10" s="62" t="s">
        <v>180</v>
      </c>
    </row>
    <row r="11" ht="69" customHeight="1" spans="1:8">
      <c r="A11" s="60" t="s">
        <v>181</v>
      </c>
      <c r="B11" s="56">
        <v>2.5</v>
      </c>
      <c r="C11" s="56">
        <f t="shared" si="0"/>
        <v>2.5</v>
      </c>
      <c r="D11" s="57"/>
      <c r="E11" s="32" t="s">
        <v>172</v>
      </c>
      <c r="F11" s="55" t="s">
        <v>173</v>
      </c>
      <c r="G11" s="63" t="s">
        <v>181</v>
      </c>
      <c r="H11" s="62" t="s">
        <v>182</v>
      </c>
    </row>
    <row r="12" ht="54" customHeight="1" spans="1:8">
      <c r="A12" s="64" t="s">
        <v>183</v>
      </c>
      <c r="B12" s="56">
        <v>2.35</v>
      </c>
      <c r="C12" s="56">
        <f t="shared" si="0"/>
        <v>2.35</v>
      </c>
      <c r="D12" s="57"/>
      <c r="E12" s="32" t="s">
        <v>172</v>
      </c>
      <c r="F12" s="55" t="s">
        <v>173</v>
      </c>
      <c r="G12" s="63" t="s">
        <v>183</v>
      </c>
      <c r="H12" s="62" t="s">
        <v>184</v>
      </c>
    </row>
    <row r="13" ht="27.75" customHeight="1" spans="1:8">
      <c r="A13" s="65"/>
      <c r="B13" s="56"/>
      <c r="C13" s="56"/>
      <c r="D13" s="57"/>
      <c r="E13" s="32"/>
      <c r="F13" s="55"/>
      <c r="G13" s="66"/>
      <c r="H13" s="62"/>
    </row>
    <row r="14" ht="27.75" customHeight="1" spans="1:8">
      <c r="A14" s="65"/>
      <c r="B14" s="56"/>
      <c r="C14" s="56"/>
      <c r="D14" s="57"/>
      <c r="E14" s="32"/>
      <c r="F14" s="55"/>
      <c r="G14" s="66"/>
      <c r="H14" s="62"/>
    </row>
    <row r="15" ht="27.75" customHeight="1" spans="1:8">
      <c r="A15" s="65"/>
      <c r="B15" s="56"/>
      <c r="C15" s="56"/>
      <c r="D15" s="57"/>
      <c r="E15" s="32"/>
      <c r="F15" s="55"/>
      <c r="G15" s="66"/>
      <c r="H15" s="62"/>
    </row>
    <row r="16" ht="27.75" customHeight="1" spans="1:8">
      <c r="A16" s="62"/>
      <c r="B16" s="57"/>
      <c r="C16" s="57"/>
      <c r="D16" s="57"/>
      <c r="E16" s="58"/>
      <c r="F16" s="59"/>
      <c r="G16" s="59"/>
      <c r="H16" s="59"/>
    </row>
    <row r="17" ht="27.75" customHeight="1" spans="1:8">
      <c r="A17" s="62"/>
      <c r="B17" s="57"/>
      <c r="C17" s="57"/>
      <c r="D17" s="57"/>
      <c r="E17" s="58"/>
      <c r="F17" s="59"/>
      <c r="G17" s="59"/>
      <c r="H17" s="59"/>
    </row>
    <row r="18" ht="27.75" customHeight="1" spans="1:8">
      <c r="A18" s="62"/>
      <c r="B18" s="57"/>
      <c r="C18" s="57"/>
      <c r="D18" s="57"/>
      <c r="E18" s="58"/>
      <c r="F18" s="59"/>
      <c r="G18" s="59"/>
      <c r="H1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yingr</cp:lastModifiedBy>
  <dcterms:created xsi:type="dcterms:W3CDTF">1996-12-17T01:32:00Z</dcterms:created>
  <cp:lastPrinted>2019-03-08T08:00:00Z</cp:lastPrinted>
  <dcterms:modified xsi:type="dcterms:W3CDTF">2021-05-21T02:49:36Z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