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7" activeTab="10"/>
  </bookViews>
  <sheets>
    <sheet name="1、2021年部门收支总表" sheetId="1" r:id="rId1"/>
    <sheet name="2、2021年部门收入总表" sheetId="8" r:id="rId2"/>
    <sheet name="3、2021年部门支出总表" sheetId="9" r:id="rId3"/>
    <sheet name="4、2021年财政拨款收支总表" sheetId="12" r:id="rId4"/>
    <sheet name="5、2021年一般公共预算支出表" sheetId="2" r:id="rId5"/>
    <sheet name="6、2021年一般公共预算基本支出经济科目表" sheetId="6" r:id="rId6"/>
    <sheet name="7、2021年一般公共预算“三公”经费支出表" sheetId="3" r:id="rId7"/>
    <sheet name="8、2021年政府性基金预算支出表" sheetId="13" r:id="rId8"/>
    <sheet name="9、2021年一般公共预算重点项目绩效目标表" sheetId="15" r:id="rId9"/>
    <sheet name="10、2021年政府采购预算表" sheetId="4" r:id="rId10"/>
    <sheet name="11、2021年政府购买服务支出预算表" sheetId="11" r:id="rId11"/>
  </sheets>
  <definedNames>
    <definedName name="_xlnm.Print_Titles" localSheetId="0">'1、2021年部门收支总表'!$1:$7</definedName>
    <definedName name="_xlnm.Print_Titles" localSheetId="3">'4、2021年财政拨款收支总表'!$1:$7</definedName>
    <definedName name="_xlnm.Print_Titles" localSheetId="5">'6、2021年一般公共预算基本支出经济科目表'!$1:$4</definedName>
  </definedNames>
  <calcPr calcId="144525"/>
</workbook>
</file>

<file path=xl/sharedStrings.xml><?xml version="1.0" encoding="utf-8"?>
<sst xmlns="http://schemas.openxmlformats.org/spreadsheetml/2006/main" count="506" uniqueCount="279">
  <si>
    <t>表1</t>
  </si>
  <si>
    <t>孝义市园林绿化中心2021年部门收支总表</t>
  </si>
  <si>
    <t>单位：万元</t>
  </si>
  <si>
    <t>收      入</t>
  </si>
  <si>
    <t>支      出</t>
  </si>
  <si>
    <t>项 目</t>
  </si>
  <si>
    <t>预算数</t>
  </si>
  <si>
    <t>项  目</t>
  </si>
  <si>
    <t>2020年</t>
  </si>
  <si>
    <t>2021年</t>
  </si>
  <si>
    <t>2021年比2020年增减%</t>
  </si>
  <si>
    <t>一、一般公共预算收入</t>
  </si>
  <si>
    <t>一、一般公共服务支出</t>
  </si>
  <si>
    <t>二、政府性基金收入</t>
  </si>
  <si>
    <t>二、外交支出</t>
  </si>
  <si>
    <t>三、纳入财政专户管理的事业收入</t>
  </si>
  <si>
    <t>三、国防支出</t>
  </si>
  <si>
    <t>四、其他收入</t>
  </si>
  <si>
    <t>四、公共安全支出</t>
  </si>
  <si>
    <t>五、教育支出</t>
  </si>
  <si>
    <t>六、科学技术支出</t>
  </si>
  <si>
    <t>七、文化旅游体育与传媒支出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</si>
  <si>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</si>
  <si>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</si>
  <si>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</si>
  <si>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</si>
  <si>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</si>
  <si>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</si>
  <si>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</si>
  <si>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</si>
  <si>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</si>
  <si>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二十、自然资源海洋气象等支出</t>
  </si>
  <si>
    <t>二十一、住房保障支出</t>
  </si>
  <si>
    <t>二十二、粮油物资储备支出</t>
  </si>
  <si>
    <t>二十四、灾害防治及应急管理支出</t>
  </si>
  <si>
    <t>二十九、其他支出</t>
  </si>
  <si>
    <t>本年收入合计</t>
  </si>
  <si>
    <t>本年支出合计</t>
  </si>
  <si>
    <t>表2</t>
  </si>
  <si>
    <t>孝义市园林绿化中心2021年部门收入总表</t>
  </si>
  <si>
    <t>项目</t>
  </si>
  <si>
    <t>一般公共预算</t>
  </si>
  <si>
    <t>政府性基金</t>
  </si>
  <si>
    <t>纳入财政专户管理的事业收入</t>
  </si>
  <si>
    <t>其他收入</t>
  </si>
  <si>
    <t>科目编码</t>
  </si>
  <si>
    <t>科目名称</t>
  </si>
  <si>
    <t>社会保障和就业支出</t>
  </si>
  <si>
    <t xml:space="preserve">  20805</t>
  </si>
  <si>
    <t xml:space="preserve"> 行政事业单位养老支出</t>
  </si>
  <si>
    <t xml:space="preserve">    2080502</t>
  </si>
  <si>
    <t xml:space="preserve">    事业单位离退休</t>
  </si>
  <si>
    <t xml:space="preserve">    2080505</t>
  </si>
  <si>
    <t xml:space="preserve">    机关事业单位基本养老保险缴费支出</t>
  </si>
  <si>
    <t xml:space="preserve">    2080506</t>
  </si>
  <si>
    <t>　　机关事业单位职业年金缴费支出</t>
  </si>
  <si>
    <t>卫生健康支出</t>
  </si>
  <si>
    <t xml:space="preserve">  21011</t>
  </si>
  <si>
    <t xml:space="preserve">  行政事业单位医疗</t>
  </si>
  <si>
    <t xml:space="preserve">    2101102</t>
  </si>
  <si>
    <t xml:space="preserve">    事业单位医疗</t>
  </si>
  <si>
    <t>城乡社区支出</t>
  </si>
  <si>
    <t xml:space="preserve">  21205</t>
  </si>
  <si>
    <t xml:space="preserve">  城乡社区环境卫生</t>
  </si>
  <si>
    <t xml:space="preserve">    2120501</t>
  </si>
  <si>
    <t xml:space="preserve">    城乡社区环境卫生</t>
  </si>
  <si>
    <t xml:space="preserve">  21208</t>
  </si>
  <si>
    <t xml:space="preserve">  国有土地使用权出让收入安排的支出</t>
  </si>
  <si>
    <t xml:space="preserve">    2120803</t>
  </si>
  <si>
    <t xml:space="preserve">    城市建设支出</t>
  </si>
  <si>
    <t xml:space="preserve">  21213</t>
  </si>
  <si>
    <t xml:space="preserve">  城市基础设施配套费安排的支出</t>
  </si>
  <si>
    <t xml:space="preserve">    2121302</t>
  </si>
  <si>
    <t xml:space="preserve">    城市环境卫生</t>
  </si>
  <si>
    <t>221</t>
  </si>
  <si>
    <t>住房保障支出</t>
  </si>
  <si>
    <t xml:space="preserve">  22102</t>
  </si>
  <si>
    <t>　住房改革支出</t>
  </si>
  <si>
    <t xml:space="preserve">    2210201</t>
  </si>
  <si>
    <t xml:space="preserve">    住房公积金</t>
  </si>
  <si>
    <t>合计</t>
  </si>
  <si>
    <t>表3</t>
  </si>
  <si>
    <t>孝义市园林绿化中心2021年部门支出总表</t>
  </si>
  <si>
    <t>基本支出</t>
  </si>
  <si>
    <t>项目支出</t>
  </si>
  <si>
    <t>合      计</t>
  </si>
  <si>
    <t>表4</t>
  </si>
  <si>
    <t>孝义市园林绿化中心2021年财政拨款收支总表</t>
  </si>
  <si>
    <t>小计</t>
  </si>
  <si>
    <t>政府性基金预算</t>
  </si>
  <si>
    <t>十五、资源勘探信息等支出</t>
  </si>
  <si>
    <t>表5</t>
  </si>
  <si>
    <t>孝义市园林绿化中心2021年一般公共预算支出表</t>
  </si>
  <si>
    <t>2020年预算数</t>
  </si>
  <si>
    <t>2021年预算数</t>
  </si>
  <si>
    <t>2021年预算数比2020年预算数增减%</t>
  </si>
  <si>
    <t>　　　208</t>
  </si>
  <si>
    <t>　　　　20805</t>
  </si>
  <si>
    <t>行政事业单位养老支出</t>
  </si>
  <si>
    <t>　　　　　2080502</t>
  </si>
  <si>
    <t>事业单位离退休</t>
  </si>
  <si>
    <t>　　　　　2080505</t>
  </si>
  <si>
    <t>机关事业单位基本养老保险缴费支出</t>
  </si>
  <si>
    <t>　　　　　2080506</t>
  </si>
  <si>
    <t>机关事业单位职业年金缴费支出</t>
  </si>
  <si>
    <t>　　　210</t>
  </si>
  <si>
    <t>　　　　21011</t>
  </si>
  <si>
    <t>行政事业单位医疗</t>
  </si>
  <si>
    <t>　　　　　2101102</t>
  </si>
  <si>
    <t>事业单位医疗</t>
  </si>
  <si>
    <t>　　　212</t>
  </si>
  <si>
    <t>　　　　21205</t>
  </si>
  <si>
    <t>城乡社区环境卫生</t>
  </si>
  <si>
    <t>　　　　　2120501</t>
  </si>
  <si>
    <t>　　　221</t>
  </si>
  <si>
    <t>　　　　22102</t>
  </si>
  <si>
    <t>住房改革支出</t>
  </si>
  <si>
    <t>　　　　　2210201</t>
  </si>
  <si>
    <t>住房公积金</t>
  </si>
  <si>
    <t>合     计</t>
  </si>
  <si>
    <t>表6</t>
  </si>
  <si>
    <t>孝义市园林绿化中心2021年一般公共预算基本支出经济科目表</t>
  </si>
  <si>
    <t>经济科目名称</t>
  </si>
  <si>
    <t>备注</t>
  </si>
  <si>
    <t>一、工资福利支出</t>
  </si>
  <si>
    <t xml:space="preserve">    基本工资</t>
  </si>
  <si>
    <t xml:space="preserve">    津贴补贴</t>
  </si>
  <si>
    <t xml:space="preserve">    奖金</t>
  </si>
  <si>
    <t xml:space="preserve">    绩效工资</t>
  </si>
  <si>
    <t xml:space="preserve">    机关事业单位基本养老保险缴费</t>
  </si>
  <si>
    <r>
      <rPr>
        <sz val="12"/>
        <rFont val="宋体"/>
        <charset val="134"/>
      </rPr>
      <t xml:space="preserve"> </t>
    </r>
    <r>
      <rPr>
        <sz val="12"/>
        <rFont val="宋体"/>
        <charset val="134"/>
      </rPr>
      <t xml:space="preserve">   职业年金缴费</t>
    </r>
  </si>
  <si>
    <t xml:space="preserve">    职工基本医疗保险缴费</t>
  </si>
  <si>
    <t xml:space="preserve">    公务员医疗补助缴费</t>
  </si>
  <si>
    <t xml:space="preserve">    其他社会保障缴费</t>
  </si>
  <si>
    <t xml:space="preserve">    其他工资福利支出</t>
  </si>
  <si>
    <t>二、商品和服务支出</t>
  </si>
  <si>
    <r>
      <rPr>
        <sz val="12"/>
        <rFont val="宋体"/>
        <charset val="134"/>
      </rPr>
      <t xml:space="preserve"> </t>
    </r>
    <r>
      <rPr>
        <sz val="12"/>
        <rFont val="宋体"/>
        <charset val="134"/>
      </rPr>
      <t xml:space="preserve">   </t>
    </r>
    <r>
      <rPr>
        <sz val="12"/>
        <rFont val="宋体"/>
        <charset val="134"/>
      </rPr>
      <t>办公费</t>
    </r>
  </si>
  <si>
    <t xml:space="preserve">    印刷费</t>
  </si>
  <si>
    <t xml:space="preserve">    咨询费</t>
  </si>
  <si>
    <t xml:space="preserve">    手续费</t>
  </si>
  <si>
    <t xml:space="preserve">    水费</t>
  </si>
  <si>
    <t xml:space="preserve">    电费</t>
  </si>
  <si>
    <t xml:space="preserve">    邮电费</t>
  </si>
  <si>
    <t xml:space="preserve">    取暖费（单位）</t>
  </si>
  <si>
    <r>
      <rPr>
        <sz val="12"/>
        <rFont val="宋体"/>
        <charset val="134"/>
      </rPr>
      <t xml:space="preserve"> </t>
    </r>
    <r>
      <rPr>
        <sz val="12"/>
        <rFont val="宋体"/>
        <charset val="134"/>
      </rPr>
      <t xml:space="preserve">   物业管理费</t>
    </r>
  </si>
  <si>
    <t xml:space="preserve">    差旅费</t>
  </si>
  <si>
    <t xml:space="preserve">    因公出国（境）费用</t>
  </si>
  <si>
    <t xml:space="preserve">    维修（护）费</t>
  </si>
  <si>
    <t xml:space="preserve">    租赁费</t>
  </si>
  <si>
    <t xml:space="preserve">    会议费</t>
  </si>
  <si>
    <r>
      <rPr>
        <sz val="12"/>
        <rFont val="宋体"/>
        <charset val="134"/>
      </rPr>
      <t xml:space="preserve"> </t>
    </r>
    <r>
      <rPr>
        <sz val="12"/>
        <rFont val="宋体"/>
        <charset val="134"/>
      </rPr>
      <t xml:space="preserve">   培训费</t>
    </r>
  </si>
  <si>
    <r>
      <rPr>
        <sz val="12"/>
        <rFont val="宋体"/>
        <charset val="134"/>
      </rPr>
      <t xml:space="preserve"> </t>
    </r>
    <r>
      <rPr>
        <sz val="12"/>
        <rFont val="宋体"/>
        <charset val="134"/>
      </rPr>
      <t xml:space="preserve">   公务接待费</t>
    </r>
  </si>
  <si>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</si>
  <si>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</si>
  <si>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</si>
  <si>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</si>
  <si>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</si>
  <si>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</si>
  <si>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</si>
  <si>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</si>
  <si>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</si>
  <si>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</si>
  <si>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</si>
  <si>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</si>
  <si>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 xml:space="preserve">    离休费</t>
  </si>
  <si>
    <t xml:space="preserve">    退休费</t>
  </si>
  <si>
    <r>
      <rPr>
        <sz val="12"/>
        <rFont val="宋体"/>
        <charset val="134"/>
      </rPr>
      <t xml:space="preserve"> </t>
    </r>
    <r>
      <rPr>
        <sz val="12"/>
        <rFont val="宋体"/>
        <charset val="134"/>
      </rPr>
      <t xml:space="preserve">   退职（役）费</t>
    </r>
  </si>
  <si>
    <t xml:space="preserve">    抚恤金</t>
  </si>
  <si>
    <t xml:space="preserve">    生活补助</t>
  </si>
  <si>
    <r>
      <rPr>
        <sz val="12"/>
        <rFont val="宋体"/>
        <charset val="134"/>
      </rPr>
      <t xml:space="preserve"> </t>
    </r>
    <r>
      <rPr>
        <sz val="12"/>
        <rFont val="宋体"/>
        <charset val="134"/>
      </rPr>
      <t xml:space="preserve">   救济费</t>
    </r>
  </si>
  <si>
    <t xml:space="preserve">    医疗费补助</t>
  </si>
  <si>
    <t xml:space="preserve">    助学金</t>
  </si>
  <si>
    <r>
      <rPr>
        <sz val="12"/>
        <rFont val="宋体"/>
        <charset val="134"/>
      </rPr>
      <t xml:space="preserve"> </t>
    </r>
    <r>
      <rPr>
        <sz val="12"/>
        <rFont val="宋体"/>
        <charset val="134"/>
      </rPr>
      <t xml:space="preserve">   </t>
    </r>
    <r>
      <rPr>
        <sz val="12"/>
        <rFont val="宋体"/>
        <charset val="134"/>
      </rPr>
      <t>个人农业生产补贴</t>
    </r>
  </si>
  <si>
    <t xml:space="preserve">    奖励金</t>
  </si>
  <si>
    <t xml:space="preserve">    其他对个人和家庭的补助支出</t>
  </si>
  <si>
    <t>表7</t>
  </si>
  <si>
    <t>孝义市园林绿化中心2021年一般公共预算“三公”经费支出情况统计表</t>
  </si>
  <si>
    <t>合    计</t>
  </si>
  <si>
    <t>1、因公出国（境）费用</t>
  </si>
  <si>
    <t>2、公务接待费</t>
  </si>
  <si>
    <t>3、公务用车费</t>
  </si>
  <si>
    <t xml:space="preserve">      其中：（1）公务用车运行维护费</t>
  </si>
  <si>
    <t xml:space="preserve">            （2）公务用车购置费</t>
  </si>
  <si>
    <t xml:space="preserve">    注：按照中央、省预算公开规定，各级各部门公开的“三公”经费为一般公共预算安排的“三公”经费。“三公”经费包括因公出国（境）费用、公务接待费和公务用车购置费及运行费。1、因公出国（境）费用，指单位工作人员公务出国（境）的住宿费、旅费、伙食补助费、杂费、培训费等支出。2、公务接待费，指单位按规定开支的各类公务接待（含外宾接待）支出。3、公务用车购置费及运行费，指单位公务用车购置费及租用费、燃料费、维修费、过桥过路费、保险费等支出，公务用车指用于履行公务的机动车辆，包括一般公务用车和执法执勤用车。</t>
  </si>
  <si>
    <t>表8</t>
  </si>
  <si>
    <t>孝义市园林绿化中心2021年政府性基金预算支出表</t>
  </si>
  <si>
    <t>2021年预算比2020年预算数增减</t>
  </si>
  <si>
    <t>表9</t>
  </si>
  <si>
    <t>孝义市园林绿化中心2021年一般公共预算重点项目绩效目标表</t>
  </si>
  <si>
    <t>项目名称</t>
  </si>
  <si>
    <t>2021年预算金额</t>
  </si>
  <si>
    <t>其中</t>
  </si>
  <si>
    <t>预算科目名称</t>
  </si>
  <si>
    <t>预算科目代码</t>
  </si>
  <si>
    <t>支出内容</t>
  </si>
  <si>
    <t>绩效目标</t>
  </si>
  <si>
    <t>本级财力</t>
  </si>
  <si>
    <t>转移支付</t>
  </si>
  <si>
    <t/>
  </si>
  <si>
    <r>
      <rPr>
        <sz val="11"/>
        <color rgb="FF000000"/>
        <rFont val="Calibri"/>
        <charset val="0"/>
      </rPr>
      <t>2019-2020</t>
    </r>
    <r>
      <rPr>
        <sz val="11"/>
        <color rgb="FF000000"/>
        <rFont val="宋体"/>
        <charset val="0"/>
      </rPr>
      <t>年工程造价咨询费</t>
    </r>
  </si>
  <si>
    <t>城市建设支出</t>
  </si>
  <si>
    <t>2120803</t>
  </si>
  <si>
    <t>保证绿化工程顺利进行</t>
  </si>
  <si>
    <r>
      <rPr>
        <sz val="11"/>
        <color rgb="FF000000"/>
        <rFont val="Calibri"/>
        <charset val="0"/>
      </rPr>
      <t>2020</t>
    </r>
    <r>
      <rPr>
        <sz val="11"/>
        <color rgb="FF000000"/>
        <rFont val="宋体"/>
        <charset val="0"/>
      </rPr>
      <t>年工程监理费</t>
    </r>
  </si>
  <si>
    <r>
      <rPr>
        <sz val="11"/>
        <color rgb="FF000000"/>
        <rFont val="Calibri"/>
        <charset val="0"/>
      </rPr>
      <t>2020</t>
    </r>
    <r>
      <rPr>
        <sz val="11"/>
        <color rgb="FF000000"/>
        <rFont val="宋体"/>
        <charset val="0"/>
      </rPr>
      <t>年中标绿化工程</t>
    </r>
  </si>
  <si>
    <r>
      <rPr>
        <sz val="11"/>
        <color rgb="FF000000"/>
        <rFont val="Calibri"/>
        <charset val="0"/>
      </rPr>
      <t>2020</t>
    </r>
    <r>
      <rPr>
        <sz val="11"/>
        <color rgb="FF000000"/>
        <rFont val="宋体"/>
        <charset val="0"/>
      </rPr>
      <t>年零星绿化工程</t>
    </r>
  </si>
  <si>
    <r>
      <rPr>
        <sz val="11"/>
        <color rgb="FF000000"/>
        <rFont val="Calibri"/>
        <charset val="0"/>
      </rPr>
      <t>2020</t>
    </r>
    <r>
      <rPr>
        <sz val="11"/>
        <color rgb="FF000000"/>
        <rFont val="宋体"/>
        <charset val="0"/>
      </rPr>
      <t>年永安路两侧及游园土方工程</t>
    </r>
  </si>
  <si>
    <r>
      <rPr>
        <sz val="11"/>
        <color rgb="FF000000"/>
        <rFont val="Calibri"/>
        <charset val="0"/>
      </rPr>
      <t>2020</t>
    </r>
    <r>
      <rPr>
        <sz val="11"/>
        <color rgb="FF000000"/>
        <rFont val="宋体"/>
        <charset val="0"/>
      </rPr>
      <t>永安路两侧绿化土方清运工程勘测设计</t>
    </r>
  </si>
  <si>
    <r>
      <rPr>
        <sz val="11"/>
        <color rgb="FF000000"/>
        <rFont val="Calibri"/>
        <charset val="0"/>
      </rPr>
      <t>2020</t>
    </r>
    <r>
      <rPr>
        <sz val="11"/>
        <color rgb="FF000000"/>
        <rFont val="宋体"/>
        <charset val="0"/>
      </rPr>
      <t>年崇孝园、紫薇园电力设备采购</t>
    </r>
  </si>
  <si>
    <r>
      <rPr>
        <sz val="11"/>
        <color rgb="FF000000"/>
        <rFont val="Calibri"/>
        <charset val="0"/>
      </rPr>
      <t>2018</t>
    </r>
    <r>
      <rPr>
        <sz val="11"/>
        <color rgb="FF000000"/>
        <rFont val="宋体"/>
        <charset val="0"/>
      </rPr>
      <t>年中标绿化工程</t>
    </r>
  </si>
  <si>
    <r>
      <rPr>
        <sz val="11"/>
        <color rgb="FF000000"/>
        <rFont val="Calibri"/>
        <charset val="0"/>
      </rPr>
      <t>2018</t>
    </r>
    <r>
      <rPr>
        <sz val="11"/>
        <color rgb="FF000000"/>
        <rFont val="宋体"/>
        <charset val="0"/>
      </rPr>
      <t>年零星绿化工程</t>
    </r>
  </si>
  <si>
    <r>
      <rPr>
        <sz val="11"/>
        <color rgb="FF000000"/>
        <rFont val="Calibri"/>
        <charset val="0"/>
      </rPr>
      <t>2018</t>
    </r>
    <r>
      <rPr>
        <sz val="11"/>
        <color rgb="FF000000"/>
        <rFont val="宋体"/>
        <charset val="0"/>
      </rPr>
      <t>年绿化土方工程</t>
    </r>
  </si>
  <si>
    <r>
      <rPr>
        <sz val="11"/>
        <color rgb="FF000000"/>
        <rFont val="Calibri"/>
        <charset val="0"/>
      </rPr>
      <t>2019</t>
    </r>
    <r>
      <rPr>
        <sz val="11"/>
        <color rgb="FF000000"/>
        <rFont val="宋体"/>
        <charset val="0"/>
      </rPr>
      <t>年园区南内环道路绿化工程</t>
    </r>
  </si>
  <si>
    <r>
      <rPr>
        <sz val="11"/>
        <color rgb="FF000000"/>
        <rFont val="Calibri"/>
        <charset val="0"/>
      </rPr>
      <t>2019</t>
    </r>
    <r>
      <rPr>
        <sz val="11"/>
        <color rgb="FF000000"/>
        <rFont val="宋体"/>
        <charset val="0"/>
      </rPr>
      <t>年中标绿化工程</t>
    </r>
  </si>
  <si>
    <r>
      <rPr>
        <sz val="11"/>
        <color rgb="FF000000"/>
        <rFont val="Calibri"/>
        <charset val="0"/>
      </rPr>
      <t>2019</t>
    </r>
    <r>
      <rPr>
        <sz val="11"/>
        <color rgb="FF000000"/>
        <rFont val="宋体"/>
        <charset val="0"/>
      </rPr>
      <t>年建设街栽植绿篱等零星工程</t>
    </r>
  </si>
  <si>
    <r>
      <rPr>
        <sz val="11"/>
        <color rgb="FF000000"/>
        <rFont val="Calibri"/>
        <charset val="0"/>
      </rPr>
      <t>2019</t>
    </r>
    <r>
      <rPr>
        <sz val="11"/>
        <color rgb="FF000000"/>
        <rFont val="宋体"/>
        <charset val="0"/>
      </rPr>
      <t>年道路及街头游园景观工程设计费</t>
    </r>
  </si>
  <si>
    <r>
      <rPr>
        <sz val="11"/>
        <color rgb="FF000000"/>
        <rFont val="Calibri"/>
        <charset val="0"/>
      </rPr>
      <t>2019</t>
    </r>
    <r>
      <rPr>
        <sz val="11"/>
        <color rgb="FF000000"/>
        <rFont val="宋体"/>
        <charset val="0"/>
      </rPr>
      <t>年绿化土方工程</t>
    </r>
  </si>
  <si>
    <r>
      <rPr>
        <sz val="11"/>
        <color rgb="FF000000"/>
        <rFont val="Calibri"/>
        <charset val="0"/>
      </rPr>
      <t>2019</t>
    </r>
    <r>
      <rPr>
        <sz val="11"/>
        <color rgb="FF000000"/>
        <rFont val="宋体"/>
        <charset val="0"/>
      </rPr>
      <t>年绿化土方工程勘测设计费</t>
    </r>
  </si>
  <si>
    <r>
      <rPr>
        <sz val="11"/>
        <color rgb="FF000000"/>
        <rFont val="Calibri"/>
        <charset val="0"/>
      </rPr>
      <t>2019</t>
    </r>
    <r>
      <rPr>
        <sz val="11"/>
        <color rgb="FF000000"/>
        <rFont val="宋体"/>
        <charset val="0"/>
      </rPr>
      <t>年零星绿化工程</t>
    </r>
  </si>
  <si>
    <r>
      <rPr>
        <sz val="11"/>
        <color rgb="FF000000"/>
        <rFont val="Calibri"/>
        <charset val="0"/>
      </rPr>
      <t>2018-2019</t>
    </r>
    <r>
      <rPr>
        <sz val="11"/>
        <color rgb="FF000000"/>
        <rFont val="宋体"/>
        <charset val="0"/>
      </rPr>
      <t>年工程监理费</t>
    </r>
  </si>
  <si>
    <r>
      <rPr>
        <sz val="11"/>
        <color rgb="FF000000"/>
        <rFont val="Calibri"/>
        <charset val="0"/>
      </rPr>
      <t>2020</t>
    </r>
    <r>
      <rPr>
        <sz val="11"/>
        <color rgb="FF000000"/>
        <rFont val="宋体"/>
        <charset val="0"/>
      </rPr>
      <t>年帝豪游园铺装、沿街景观石刻字工程</t>
    </r>
  </si>
  <si>
    <r>
      <rPr>
        <sz val="11"/>
        <color rgb="FF000000"/>
        <rFont val="Calibri"/>
        <charset val="0"/>
      </rPr>
      <t>2019</t>
    </r>
    <r>
      <rPr>
        <sz val="11"/>
        <color rgb="FF000000"/>
        <rFont val="宋体"/>
        <charset val="0"/>
      </rPr>
      <t>年薛三线绿化土方工程</t>
    </r>
  </si>
  <si>
    <t>城区绿化防护栏</t>
  </si>
  <si>
    <t>城市环境卫生</t>
  </si>
  <si>
    <t>提升城市整体风貌干净整洁，加强公共绿地和绿化带的管护力度，提升城市精细化管理水平。</t>
  </si>
  <si>
    <t>洒水车经费</t>
  </si>
  <si>
    <t>以城区中心绿篱池和沿线道路绿化中没有供水管网的绿地用水以及植物生长季喷洒农药、春季抑制杨柳絮、夏季道路抑尘，洒水工作。</t>
  </si>
  <si>
    <t>绿化水费</t>
  </si>
  <si>
    <t>以供水公司提供的水源为主，用于城区以及城区周边防护林园林绿地浇水，植物生长。</t>
  </si>
  <si>
    <t>绿化管护费</t>
  </si>
  <si>
    <t>园林养护的总体目标是“空气清新，环境优美，生态良好，人居和谐”。在美化城市、改善环境的同时，为广大市民营造清新自然的居住环境</t>
  </si>
  <si>
    <t>绿化土地补偿费</t>
  </si>
  <si>
    <t>绿化工程需要占用土地栽植苗木</t>
  </si>
  <si>
    <t>城区花卉装饰工程款</t>
  </si>
  <si>
    <t>在美化城市、改善环境的同时，为广大市民营造清新自然的居住环境</t>
  </si>
  <si>
    <t>游园电费及维护费</t>
  </si>
  <si>
    <t>保持游园整洁，提供舒适的生活环境</t>
  </si>
  <si>
    <t>公厕管理费</t>
  </si>
  <si>
    <t>临时工保险</t>
  </si>
  <si>
    <t>促使员工安全工作</t>
  </si>
  <si>
    <t>燃气洒水车采购费用</t>
  </si>
  <si>
    <t>绿化面积增大，水车供水量严重不足，另根据环保要求，环卫园林用车逐步使用清洁能源车</t>
  </si>
  <si>
    <t>街头游园设施维护费</t>
  </si>
  <si>
    <t>提高健身器材使用寿命，长保运作正常，减低故障率，降低安全隐患</t>
  </si>
  <si>
    <r>
      <rPr>
        <sz val="11"/>
        <color rgb="FF000000"/>
        <rFont val="宋体"/>
        <charset val="0"/>
      </rPr>
      <t>绿化管护费（</t>
    </r>
    <r>
      <rPr>
        <sz val="11"/>
        <color rgb="FF000000"/>
        <rFont val="Calibri"/>
        <charset val="0"/>
      </rPr>
      <t>2020</t>
    </r>
    <r>
      <rPr>
        <sz val="11"/>
        <color rgb="FF000000"/>
        <rFont val="宋体"/>
        <charset val="0"/>
      </rPr>
      <t>）</t>
    </r>
  </si>
  <si>
    <r>
      <rPr>
        <sz val="11"/>
        <color rgb="FF000000"/>
        <rFont val="宋体"/>
        <charset val="0"/>
      </rPr>
      <t>绿化土地补偿费（</t>
    </r>
    <r>
      <rPr>
        <sz val="11"/>
        <color rgb="FF000000"/>
        <rFont val="Calibri"/>
        <charset val="0"/>
      </rPr>
      <t>2020</t>
    </r>
    <r>
      <rPr>
        <sz val="11"/>
        <color rgb="FF000000"/>
        <rFont val="宋体"/>
        <charset val="0"/>
      </rPr>
      <t>）</t>
    </r>
  </si>
  <si>
    <t>果皮箱、休闲椅购置款</t>
  </si>
  <si>
    <t>为全市人民便捷服务</t>
  </si>
  <si>
    <t>志愿者服务厅采购款</t>
  </si>
  <si>
    <t>砍伐振兴街、永安路等路段树木费用</t>
  </si>
  <si>
    <t>杨柳树的树龄较大，春季柳絮严重为了不影响市民生活，消除安全隐患</t>
  </si>
  <si>
    <t>街头游园临工工资</t>
  </si>
  <si>
    <t>保证游园正常运行</t>
  </si>
  <si>
    <t>新增绿化土地补偿费</t>
  </si>
  <si>
    <t>时代大道绿化占地补偿费</t>
  </si>
  <si>
    <r>
      <rPr>
        <sz val="12"/>
        <rFont val="宋体"/>
        <charset val="134"/>
      </rPr>
      <t>表1</t>
    </r>
    <r>
      <rPr>
        <sz val="12"/>
        <rFont val="宋体"/>
        <charset val="134"/>
      </rPr>
      <t>0</t>
    </r>
  </si>
  <si>
    <t>孝义市园林绿化中心2021年政府采购预算表</t>
  </si>
  <si>
    <t>采购项目</t>
  </si>
  <si>
    <t>规格要求</t>
  </si>
  <si>
    <t>计量单位</t>
  </si>
  <si>
    <t>数量</t>
  </si>
  <si>
    <t>资     金     来     源</t>
  </si>
  <si>
    <t>需求时间</t>
  </si>
  <si>
    <t>总计</t>
  </si>
  <si>
    <t>纳入预算管理的政府性基金</t>
  </si>
  <si>
    <t>纳入专户管理的事业资金</t>
  </si>
  <si>
    <t>小   计</t>
  </si>
  <si>
    <t>经费拨款</t>
  </si>
  <si>
    <t>纳入预算管理的行政事业性收费安排的拨款</t>
  </si>
  <si>
    <t>罚没收入安排的拨款</t>
  </si>
  <si>
    <t>专项收入安排的拨款</t>
  </si>
  <si>
    <t>国有资源（资产）有偿使用收入安排资金</t>
  </si>
  <si>
    <r>
      <rPr>
        <sz val="12"/>
        <rFont val="宋体"/>
        <charset val="134"/>
      </rPr>
      <t>表1</t>
    </r>
    <r>
      <rPr>
        <sz val="12"/>
        <rFont val="宋体"/>
        <charset val="134"/>
      </rPr>
      <t>1</t>
    </r>
  </si>
  <si>
    <t>孝义市园林绿化中心2021年政府购买服务支出预算表</t>
  </si>
  <si>
    <t>购买服务内容</t>
  </si>
  <si>
    <t>承接主体</t>
  </si>
  <si>
    <t>一般公共预算资金</t>
  </si>
  <si>
    <t>其他收入安排资金</t>
  </si>
  <si>
    <t>此表无数据</t>
  </si>
</sst>
</file>

<file path=xl/styles.xml><?xml version="1.0" encoding="utf-8"?>
<styleSheet xmlns="http://schemas.openxmlformats.org/spreadsheetml/2006/main">
  <numFmts count="7">
    <numFmt numFmtId="42" formatCode="_ &quot;￥&quot;* #,##0_ ;_ &quot;￥&quot;* \-#,##0_ ;_ &quot;￥&quot;* &quot;-&quot;_ ;_ @_ "/>
    <numFmt numFmtId="176" formatCode="* #,##0.0;* \-#,##0.0;* &quot;&quot;??;@"/>
    <numFmt numFmtId="44" formatCode="_ &quot;￥&quot;* #,##0.00_ ;_ &quot;￥&quot;* \-#,##0.00_ ;_ &quot;￥&quot;* &quot;-&quot;??_ ;_ @_ "/>
    <numFmt numFmtId="177" formatCode="0.00_ "/>
    <numFmt numFmtId="41" formatCode="_ * #,##0_ ;_ * \-#,##0_ ;_ * &quot;-&quot;_ ;_ @_ "/>
    <numFmt numFmtId="43" formatCode="_ * #,##0.00_ ;_ * \-#,##0.00_ ;_ * &quot;-&quot;??_ ;_ @_ "/>
    <numFmt numFmtId="178" formatCode="0_ "/>
  </numFmts>
  <fonts count="34">
    <font>
      <sz val="12"/>
      <name val="宋体"/>
      <charset val="134"/>
    </font>
    <font>
      <b/>
      <sz val="20"/>
      <name val="宋体"/>
      <charset val="134"/>
    </font>
    <font>
      <sz val="11"/>
      <name val="宋体"/>
      <charset val="134"/>
    </font>
    <font>
      <sz val="9"/>
      <name val="宋体"/>
      <charset val="134"/>
    </font>
    <font>
      <sz val="10"/>
      <name val="宋体"/>
      <charset val="134"/>
    </font>
    <font>
      <sz val="12"/>
      <color indexed="8"/>
      <name val="宋体"/>
      <charset val="134"/>
    </font>
    <font>
      <sz val="14"/>
      <name val="黑体"/>
      <charset val="134"/>
    </font>
    <font>
      <b/>
      <sz val="18"/>
      <name val="宋体"/>
      <charset val="134"/>
    </font>
    <font>
      <sz val="12"/>
      <name val="楷体_GB2312"/>
      <charset val="134"/>
    </font>
    <font>
      <b/>
      <sz val="12"/>
      <name val="宋体"/>
      <charset val="134"/>
    </font>
    <font>
      <sz val="8"/>
      <name val="宋体"/>
      <charset val="134"/>
    </font>
    <font>
      <sz val="16"/>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0000"/>
      <name val="Calibri"/>
      <charset val="0"/>
    </font>
    <font>
      <sz val="11"/>
      <color rgb="FF000000"/>
      <name val="宋体"/>
      <charset val="0"/>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Protection="0"/>
    <xf numFmtId="42" fontId="13" fillId="0" borderId="0" applyFont="0" applyFill="0" applyBorder="0" applyAlignment="0" applyProtection="0">
      <alignment vertical="center"/>
    </xf>
    <xf numFmtId="0" fontId="15" fillId="8" borderId="0" applyNumberFormat="0" applyBorder="0" applyAlignment="0" applyProtection="0">
      <alignment vertical="center"/>
    </xf>
    <xf numFmtId="0" fontId="19" fillId="12" borderId="1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5" borderId="0" applyNumberFormat="0" applyBorder="0" applyAlignment="0" applyProtection="0">
      <alignment vertical="center"/>
    </xf>
    <xf numFmtId="0" fontId="17" fillId="10" borderId="0" applyNumberFormat="0" applyBorder="0" applyAlignment="0" applyProtection="0">
      <alignment vertical="center"/>
    </xf>
    <xf numFmtId="43" fontId="13" fillId="0" borderId="0" applyFont="0" applyFill="0" applyBorder="0" applyAlignment="0" applyProtection="0">
      <alignment vertical="center"/>
    </xf>
    <xf numFmtId="0" fontId="20" fillId="15" borderId="0" applyNumberFormat="0" applyBorder="0" applyAlignment="0" applyProtection="0">
      <alignment vertical="center"/>
    </xf>
    <xf numFmtId="0" fontId="22" fillId="0" borderId="0" applyNumberFormat="0" applyFill="0" applyBorder="0" applyAlignment="0" applyProtection="0">
      <alignment vertical="center"/>
    </xf>
    <xf numFmtId="9" fontId="13" fillId="0" borderId="0" applyFont="0" applyFill="0" applyBorder="0" applyAlignment="0" applyProtection="0">
      <alignment vertical="center"/>
    </xf>
    <xf numFmtId="0" fontId="23" fillId="0" borderId="0" applyNumberFormat="0" applyFill="0" applyBorder="0" applyAlignment="0" applyProtection="0">
      <alignment vertical="center"/>
    </xf>
    <xf numFmtId="0" fontId="13" fillId="16" borderId="16" applyNumberFormat="0" applyFont="0" applyAlignment="0" applyProtection="0">
      <alignment vertical="center"/>
    </xf>
    <xf numFmtId="0" fontId="20" fillId="18" borderId="0" applyNumberFormat="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0" fillId="21" borderId="0" applyNumberFormat="0" applyBorder="0" applyAlignment="0" applyProtection="0">
      <alignment vertical="center"/>
    </xf>
    <xf numFmtId="0" fontId="24" fillId="0" borderId="18" applyNumberFormat="0" applyFill="0" applyAlignment="0" applyProtection="0">
      <alignment vertical="center"/>
    </xf>
    <xf numFmtId="0" fontId="20" fillId="20" borderId="0" applyNumberFormat="0" applyBorder="0" applyAlignment="0" applyProtection="0">
      <alignment vertical="center"/>
    </xf>
    <xf numFmtId="0" fontId="16" fillId="9" borderId="14" applyNumberFormat="0" applyAlignment="0" applyProtection="0">
      <alignment vertical="center"/>
    </xf>
    <xf numFmtId="0" fontId="28" fillId="9" borderId="15" applyNumberFormat="0" applyAlignment="0" applyProtection="0">
      <alignment vertical="center"/>
    </xf>
    <xf numFmtId="0" fontId="29" fillId="23" borderId="19" applyNumberFormat="0" applyAlignment="0" applyProtection="0">
      <alignment vertical="center"/>
    </xf>
    <xf numFmtId="0" fontId="15" fillId="25" borderId="0" applyNumberFormat="0" applyBorder="0" applyAlignment="0" applyProtection="0">
      <alignment vertical="center"/>
    </xf>
    <xf numFmtId="0" fontId="20" fillId="28" borderId="0" applyNumberFormat="0" applyBorder="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18" fillId="11" borderId="0" applyNumberFormat="0" applyBorder="0" applyAlignment="0" applyProtection="0">
      <alignment vertical="center"/>
    </xf>
    <xf numFmtId="0" fontId="27" fillId="22" borderId="0" applyNumberFormat="0" applyBorder="0" applyAlignment="0" applyProtection="0">
      <alignment vertical="center"/>
    </xf>
    <xf numFmtId="0" fontId="15" fillId="27" borderId="0" applyNumberFormat="0" applyBorder="0" applyAlignment="0" applyProtection="0">
      <alignment vertical="center"/>
    </xf>
    <xf numFmtId="0" fontId="20" fillId="30" borderId="0" applyNumberFormat="0" applyBorder="0" applyAlignment="0" applyProtection="0">
      <alignment vertical="center"/>
    </xf>
    <xf numFmtId="0" fontId="15" fillId="29" borderId="0" applyNumberFormat="0" applyBorder="0" applyAlignment="0" applyProtection="0">
      <alignment vertical="center"/>
    </xf>
    <xf numFmtId="0" fontId="15" fillId="24" borderId="0" applyNumberFormat="0" applyBorder="0" applyAlignment="0" applyProtection="0">
      <alignment vertical="center"/>
    </xf>
    <xf numFmtId="0" fontId="15" fillId="4" borderId="0" applyNumberFormat="0" applyBorder="0" applyAlignment="0" applyProtection="0">
      <alignment vertical="center"/>
    </xf>
    <xf numFmtId="0" fontId="15" fillId="33" borderId="0" applyNumberFormat="0" applyBorder="0" applyAlignment="0" applyProtection="0">
      <alignment vertical="center"/>
    </xf>
    <xf numFmtId="0" fontId="20" fillId="14" borderId="0" applyNumberFormat="0" applyBorder="0" applyAlignment="0" applyProtection="0">
      <alignment vertical="center"/>
    </xf>
    <xf numFmtId="0" fontId="20" fillId="3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20" fillId="31" borderId="0" applyNumberFormat="0" applyBorder="0" applyAlignment="0" applyProtection="0">
      <alignment vertical="center"/>
    </xf>
    <xf numFmtId="0" fontId="15" fillId="13" borderId="0" applyNumberFormat="0" applyBorder="0" applyAlignment="0" applyProtection="0">
      <alignment vertical="center"/>
    </xf>
    <xf numFmtId="0" fontId="20" fillId="17" borderId="0" applyNumberFormat="0" applyBorder="0" applyAlignment="0" applyProtection="0">
      <alignment vertical="center"/>
    </xf>
    <xf numFmtId="0" fontId="20" fillId="19" borderId="0" applyNumberFormat="0" applyBorder="0" applyAlignment="0" applyProtection="0">
      <alignment vertical="center"/>
    </xf>
    <xf numFmtId="0" fontId="15" fillId="6" borderId="0" applyNumberFormat="0" applyBorder="0" applyAlignment="0" applyProtection="0">
      <alignment vertical="center"/>
    </xf>
    <xf numFmtId="0" fontId="20" fillId="26" borderId="0" applyNumberFormat="0" applyBorder="0" applyAlignment="0" applyProtection="0">
      <alignment vertical="center"/>
    </xf>
    <xf numFmtId="0" fontId="0" fillId="0" borderId="0" applyProtection="0"/>
  </cellStyleXfs>
  <cellXfs count="158">
    <xf numFmtId="0" fontId="0" fillId="0" borderId="0" xfId="0" applyProtection="1"/>
    <xf numFmtId="49" fontId="0" fillId="0" borderId="0" xfId="0" applyNumberFormat="1" applyFont="1" applyFill="1" applyAlignment="1" applyProtection="1">
      <alignment horizontal="left" vertical="center"/>
    </xf>
    <xf numFmtId="0" fontId="0" fillId="0" borderId="0" xfId="49" applyProtection="1"/>
    <xf numFmtId="0" fontId="0" fillId="0" borderId="0" xfId="49" applyAlignment="1" applyProtection="1">
      <alignment wrapText="1"/>
    </xf>
    <xf numFmtId="49" fontId="1"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Continuous" vertical="center"/>
    </xf>
    <xf numFmtId="49" fontId="0" fillId="0" borderId="3"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 vertical="center" wrapText="1"/>
    </xf>
    <xf numFmtId="177" fontId="0" fillId="0" borderId="4" xfId="0" applyNumberFormat="1" applyFont="1" applyFill="1" applyBorder="1" applyAlignment="1" applyProtection="1">
      <alignment horizontal="center" vertical="center"/>
    </xf>
    <xf numFmtId="177"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2" xfId="49" applyFont="1" applyBorder="1" applyProtection="1"/>
    <xf numFmtId="0" fontId="0" fillId="0" borderId="2" xfId="49" applyFont="1" applyBorder="1" applyAlignment="1" applyProtection="1">
      <alignment wrapText="1"/>
    </xf>
    <xf numFmtId="49" fontId="0" fillId="0" borderId="4"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xf>
    <xf numFmtId="0" fontId="3" fillId="0" borderId="2" xfId="49" applyFont="1" applyBorder="1" applyProtection="1"/>
    <xf numFmtId="0" fontId="3" fillId="0" borderId="2" xfId="49" applyFont="1" applyBorder="1" applyAlignment="1" applyProtection="1">
      <alignment wrapText="1"/>
    </xf>
    <xf numFmtId="177" fontId="0" fillId="0" borderId="0" xfId="0" applyNumberFormat="1" applyFont="1" applyAlignment="1">
      <alignment horizontal="right" vertical="center"/>
    </xf>
    <xf numFmtId="177" fontId="0" fillId="0" borderId="7" xfId="0" applyNumberFormat="1" applyFont="1" applyFill="1" applyBorder="1" applyAlignment="1" applyProtection="1">
      <alignment horizontal="center" vertical="center"/>
    </xf>
    <xf numFmtId="177" fontId="0" fillId="0" borderId="1" xfId="0" applyNumberFormat="1" applyFont="1" applyFill="1" applyBorder="1" applyAlignment="1" applyProtection="1">
      <alignment horizontal="center" vertical="center" wrapText="1"/>
    </xf>
    <xf numFmtId="49" fontId="0" fillId="2" borderId="2" xfId="49"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0" fontId="4" fillId="0" borderId="0" xfId="0" applyNumberFormat="1" applyFont="1" applyAlignment="1">
      <alignment horizontal="right" vertical="center"/>
    </xf>
    <xf numFmtId="176" fontId="4" fillId="0" borderId="0" xfId="0" applyNumberFormat="1" applyFont="1" applyAlignment="1">
      <alignment horizontal="right" vertical="center"/>
    </xf>
    <xf numFmtId="177" fontId="4" fillId="0" borderId="0" xfId="0" applyNumberFormat="1" applyFont="1" applyAlignment="1">
      <alignment horizontal="right" vertical="center"/>
    </xf>
    <xf numFmtId="49" fontId="1" fillId="0" borderId="0" xfId="0" applyNumberFormat="1" applyFont="1" applyFill="1" applyAlignment="1" applyProtection="1">
      <alignment horizontal="center" vertical="center"/>
    </xf>
    <xf numFmtId="177" fontId="0" fillId="0" borderId="8" xfId="0" applyNumberFormat="1" applyFont="1" applyBorder="1" applyAlignment="1">
      <alignment horizontal="right" vertical="center"/>
    </xf>
    <xf numFmtId="0" fontId="0" fillId="0" borderId="2" xfId="0" applyNumberFormat="1" applyFont="1" applyFill="1" applyBorder="1" applyAlignment="1" applyProtection="1">
      <alignment horizontal="center" vertical="center" wrapText="1"/>
    </xf>
    <xf numFmtId="0" fontId="5" fillId="0" borderId="9" xfId="0" applyFont="1" applyFill="1" applyBorder="1" applyAlignment="1" applyProtection="1">
      <alignment vertical="center" wrapText="1"/>
    </xf>
    <xf numFmtId="0" fontId="0" fillId="0" borderId="2" xfId="0" applyNumberFormat="1" applyFont="1" applyBorder="1" applyAlignment="1">
      <alignment horizontal="center" vertical="center"/>
    </xf>
    <xf numFmtId="2" fontId="5" fillId="0" borderId="9" xfId="0" applyNumberFormat="1" applyFont="1" applyFill="1" applyBorder="1" applyAlignment="1" applyProtection="1">
      <alignment horizontal="right" vertical="center"/>
    </xf>
    <xf numFmtId="0" fontId="0" fillId="0" borderId="2" xfId="0" applyNumberFormat="1" applyFont="1" applyFill="1" applyBorder="1" applyAlignment="1">
      <alignment vertical="center"/>
    </xf>
    <xf numFmtId="176" fontId="0" fillId="0" borderId="2" xfId="0" applyNumberFormat="1" applyFont="1" applyFill="1" applyBorder="1" applyAlignment="1">
      <alignment vertical="center"/>
    </xf>
    <xf numFmtId="177" fontId="0" fillId="0" borderId="2" xfId="0" applyNumberFormat="1" applyFont="1" applyFill="1" applyBorder="1" applyAlignment="1">
      <alignment vertical="center"/>
    </xf>
    <xf numFmtId="49" fontId="0" fillId="0" borderId="2" xfId="0" applyNumberFormat="1" applyFont="1" applyFill="1" applyBorder="1" applyAlignment="1" applyProtection="1">
      <alignment vertical="center"/>
    </xf>
    <xf numFmtId="49" fontId="0" fillId="0" borderId="5" xfId="0" applyNumberFormat="1" applyFont="1" applyFill="1" applyBorder="1" applyAlignment="1" applyProtection="1">
      <alignment horizontal="center" vertical="center"/>
    </xf>
    <xf numFmtId="176" fontId="4" fillId="0" borderId="0" xfId="0" applyNumberFormat="1" applyFont="1" applyAlignment="1">
      <alignment horizontal="center" vertical="center"/>
    </xf>
    <xf numFmtId="176" fontId="0" fillId="0" borderId="1"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horizontal="centerContinuous" vertical="center"/>
    </xf>
    <xf numFmtId="176" fontId="0" fillId="0" borderId="3" xfId="0" applyNumberFormat="1" applyFont="1" applyFill="1" applyBorder="1" applyAlignment="1" applyProtection="1">
      <alignment horizontal="center" vertical="center" wrapText="1"/>
    </xf>
    <xf numFmtId="176" fontId="0" fillId="0" borderId="6" xfId="0" applyNumberFormat="1" applyFont="1" applyFill="1" applyBorder="1" applyAlignment="1" applyProtection="1">
      <alignment horizontal="center" vertical="center" wrapText="1"/>
    </xf>
    <xf numFmtId="0" fontId="0" fillId="0" borderId="0" xfId="0" applyAlignment="1" applyProtection="1">
      <alignment horizontal="center"/>
    </xf>
    <xf numFmtId="177" fontId="0" fillId="0" borderId="0" xfId="0" applyNumberFormat="1" applyAlignment="1" applyProtection="1">
      <alignment horizontal="center"/>
    </xf>
    <xf numFmtId="0" fontId="0" fillId="0" borderId="0" xfId="0" applyAlignment="1" applyProtection="1">
      <alignment wrapText="1"/>
    </xf>
    <xf numFmtId="178" fontId="0" fillId="0" borderId="0" xfId="0" applyNumberFormat="1" applyFont="1" applyBorder="1" applyAlignment="1" applyProtection="1">
      <alignment vertical="center"/>
      <protection locked="0"/>
    </xf>
    <xf numFmtId="0" fontId="6" fillId="0" borderId="0" xfId="0" applyFont="1" applyAlignment="1" applyProtection="1">
      <alignment horizontal="center"/>
    </xf>
    <xf numFmtId="177" fontId="6" fillId="0" borderId="0" xfId="0" applyNumberFormat="1" applyFont="1" applyAlignment="1" applyProtection="1">
      <alignment horizontal="center"/>
    </xf>
    <xf numFmtId="0" fontId="6" fillId="0" borderId="0" xfId="0" applyFont="1" applyAlignment="1" applyProtection="1">
      <alignment horizontal="left"/>
    </xf>
    <xf numFmtId="49" fontId="7" fillId="0" borderId="0" xfId="0" applyNumberFormat="1" applyFont="1" applyFill="1" applyAlignment="1" applyProtection="1">
      <alignment horizontal="center" vertical="center"/>
    </xf>
    <xf numFmtId="177" fontId="7" fillId="0" borderId="0" xfId="0" applyNumberFormat="1" applyFont="1" applyFill="1" applyAlignment="1" applyProtection="1">
      <alignment horizontal="center" vertical="center"/>
    </xf>
    <xf numFmtId="49" fontId="7" fillId="0" borderId="0" xfId="0" applyNumberFormat="1" applyFont="1" applyFill="1" applyAlignment="1" applyProtection="1">
      <alignment horizontal="center" vertical="center" wrapText="1"/>
    </xf>
    <xf numFmtId="49" fontId="0" fillId="2" borderId="0" xfId="0" applyNumberFormat="1" applyFont="1" applyFill="1" applyAlignment="1" applyProtection="1">
      <alignment horizontal="left" vertical="center" wrapText="1"/>
    </xf>
    <xf numFmtId="177" fontId="0" fillId="0" borderId="0" xfId="0" applyNumberFormat="1" applyFont="1" applyFill="1" applyAlignment="1" applyProtection="1">
      <alignment horizontal="center" vertical="center" wrapText="1"/>
    </xf>
    <xf numFmtId="177" fontId="0" fillId="0" borderId="0" xfId="0" applyNumberFormat="1" applyFont="1" applyFill="1" applyAlignment="1" applyProtection="1">
      <alignment vertical="center" wrapText="1"/>
    </xf>
    <xf numFmtId="177" fontId="0" fillId="0" borderId="8" xfId="0" applyNumberFormat="1" applyFont="1" applyFill="1" applyBorder="1" applyAlignment="1" applyProtection="1">
      <alignment horizontal="right" vertical="center" wrapText="1"/>
    </xf>
    <xf numFmtId="176" fontId="0" fillId="0" borderId="2"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Continuous"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wrapText="1"/>
    </xf>
    <xf numFmtId="0" fontId="0" fillId="0" borderId="2"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right" vertical="center" wrapText="1"/>
    </xf>
    <xf numFmtId="0" fontId="5" fillId="0" borderId="9" xfId="0" applyFont="1" applyFill="1" applyBorder="1" applyAlignment="1" applyProtection="1">
      <alignment horizontal="center" vertical="center" wrapText="1"/>
    </xf>
    <xf numFmtId="49" fontId="0" fillId="0" borderId="2" xfId="0" applyNumberFormat="1" applyFont="1" applyFill="1" applyBorder="1" applyAlignment="1" applyProtection="1">
      <alignment horizontal="left" vertical="center" wrapText="1"/>
    </xf>
    <xf numFmtId="0" fontId="0" fillId="0" borderId="2" xfId="0" applyBorder="1" applyProtection="1"/>
    <xf numFmtId="0" fontId="0" fillId="0" borderId="2" xfId="0" applyBorder="1" applyAlignment="1" applyProtection="1">
      <alignment wrapText="1"/>
    </xf>
    <xf numFmtId="0" fontId="4" fillId="0" borderId="0" xfId="0" applyFont="1" applyAlignment="1" applyProtection="1">
      <alignment vertical="center"/>
    </xf>
    <xf numFmtId="0" fontId="3" fillId="0" borderId="0" xfId="0" applyFont="1" applyProtection="1"/>
    <xf numFmtId="0" fontId="3" fillId="0" borderId="0" xfId="0" applyFont="1" applyAlignment="1" applyProtection="1">
      <alignment horizontal="center"/>
    </xf>
    <xf numFmtId="0" fontId="7" fillId="0" borderId="0" xfId="0" applyFont="1" applyAlignment="1" applyProtection="1">
      <alignment horizont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2" xfId="0" applyFont="1" applyBorder="1" applyAlignment="1" applyProtection="1">
      <alignment horizontal="center" vertical="center"/>
    </xf>
    <xf numFmtId="49" fontId="5" fillId="0" borderId="9" xfId="0" applyNumberFormat="1" applyFont="1" applyFill="1" applyBorder="1" applyAlignment="1" applyProtection="1">
      <alignment vertical="center"/>
    </xf>
    <xf numFmtId="0" fontId="0" fillId="0" borderId="2" xfId="0" applyFont="1" applyBorder="1" applyAlignment="1" applyProtection="1">
      <alignment horizontal="center" vertical="center"/>
    </xf>
    <xf numFmtId="177" fontId="0" fillId="0" borderId="2" xfId="0" applyNumberFormat="1" applyFont="1" applyBorder="1" applyAlignment="1" applyProtection="1">
      <alignment vertical="center"/>
      <protection locked="0"/>
    </xf>
    <xf numFmtId="178" fontId="0" fillId="0" borderId="2" xfId="0" applyNumberFormat="1" applyFont="1" applyBorder="1" applyAlignment="1" applyProtection="1">
      <alignment vertical="center"/>
      <protection locked="0"/>
    </xf>
    <xf numFmtId="177" fontId="0" fillId="0" borderId="2" xfId="0" applyNumberFormat="1" applyFont="1" applyBorder="1" applyAlignment="1" applyProtection="1">
      <alignment horizontal="center" vertical="center"/>
      <protection locked="0"/>
    </xf>
    <xf numFmtId="4" fontId="5" fillId="0" borderId="9" xfId="0" applyNumberFormat="1" applyFont="1" applyFill="1" applyBorder="1" applyAlignment="1" applyProtection="1">
      <alignment horizontal="center" vertical="center"/>
    </xf>
    <xf numFmtId="49" fontId="0" fillId="0" borderId="2" xfId="0" applyNumberFormat="1" applyFont="1" applyBorder="1" applyAlignment="1" applyProtection="1">
      <alignment vertical="center"/>
      <protection locked="0"/>
    </xf>
    <xf numFmtId="178" fontId="0" fillId="0" borderId="2" xfId="0" applyNumberFormat="1" applyFont="1" applyBorder="1" applyAlignment="1" applyProtection="1">
      <alignment horizontal="center" vertical="center"/>
      <protection locked="0"/>
    </xf>
    <xf numFmtId="0" fontId="0" fillId="0" borderId="2" xfId="0" applyFont="1" applyBorder="1" applyAlignment="1" applyProtection="1">
      <alignment vertical="center"/>
    </xf>
    <xf numFmtId="49" fontId="0" fillId="0" borderId="4"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0" fontId="0" fillId="0" borderId="0" xfId="0" applyFont="1" applyAlignment="1" applyProtection="1">
      <alignment horizontal="center"/>
    </xf>
    <xf numFmtId="0" fontId="0" fillId="0" borderId="8" xfId="0" applyFont="1" applyBorder="1" applyAlignment="1" applyProtection="1">
      <alignment horizontal="right" vertical="center"/>
    </xf>
    <xf numFmtId="0" fontId="0" fillId="0" borderId="0" xfId="0" applyFont="1" applyAlignment="1" applyProtection="1">
      <alignment vertical="center"/>
    </xf>
    <xf numFmtId="0" fontId="0" fillId="0" borderId="0" xfId="0" applyFont="1" applyProtection="1"/>
    <xf numFmtId="0" fontId="7" fillId="0" borderId="0" xfId="0" applyFont="1" applyAlignment="1" applyProtection="1">
      <alignment horizontal="center" vertical="center"/>
    </xf>
    <xf numFmtId="0" fontId="8" fillId="0" borderId="10" xfId="0" applyFont="1" applyBorder="1" applyAlignment="1" applyProtection="1">
      <alignment vertical="center"/>
    </xf>
    <xf numFmtId="0" fontId="0" fillId="0" borderId="0" xfId="0" applyFont="1" applyAlignment="1" applyProtection="1">
      <alignment horizontal="right" vertical="center"/>
    </xf>
    <xf numFmtId="0" fontId="0" fillId="0" borderId="11" xfId="0" applyFont="1" applyBorder="1" applyAlignment="1" applyProtection="1">
      <alignment horizontal="center" vertical="center"/>
    </xf>
    <xf numFmtId="0" fontId="9" fillId="0" borderId="2" xfId="0" applyFont="1" applyBorder="1" applyAlignment="1" applyProtection="1">
      <alignment horizontal="center" vertical="center"/>
    </xf>
    <xf numFmtId="177" fontId="0" fillId="0" borderId="2" xfId="0" applyNumberFormat="1" applyFont="1" applyBorder="1" applyAlignment="1" applyProtection="1">
      <alignment vertical="center"/>
    </xf>
    <xf numFmtId="0" fontId="0" fillId="0" borderId="1" xfId="0" applyFont="1" applyBorder="1" applyAlignment="1" applyProtection="1">
      <alignment vertical="center"/>
    </xf>
    <xf numFmtId="177" fontId="0" fillId="0" borderId="1" xfId="0" applyNumberFormat="1" applyFont="1" applyBorder="1" applyAlignment="1" applyProtection="1">
      <alignment vertical="center"/>
    </xf>
    <xf numFmtId="0" fontId="0" fillId="0" borderId="1"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0" fillId="0" borderId="12" xfId="0" applyFont="1" applyBorder="1" applyAlignment="1" applyProtection="1">
      <alignment vertical="center"/>
    </xf>
    <xf numFmtId="0" fontId="5" fillId="0" borderId="13" xfId="0" applyFont="1" applyBorder="1" applyAlignment="1" applyProtection="1">
      <alignment horizontal="left" vertical="center" wrapText="1"/>
    </xf>
    <xf numFmtId="0" fontId="0" fillId="0" borderId="0" xfId="0" applyFont="1" applyBorder="1" applyProtection="1"/>
    <xf numFmtId="0" fontId="0" fillId="0" borderId="0" xfId="0" applyBorder="1" applyProtection="1"/>
    <xf numFmtId="0" fontId="7" fillId="0" borderId="0" xfId="0" applyFont="1" applyBorder="1" applyAlignment="1" applyProtection="1">
      <alignment horizontal="center" wrapText="1"/>
    </xf>
    <xf numFmtId="0" fontId="7" fillId="0" borderId="0" xfId="0" applyFont="1" applyAlignment="1" applyProtection="1"/>
    <xf numFmtId="0" fontId="0" fillId="0" borderId="0" xfId="0" applyAlignment="1" applyProtection="1">
      <alignment horizontal="right"/>
    </xf>
    <xf numFmtId="0" fontId="0" fillId="0" borderId="2" xfId="0" applyFont="1" applyBorder="1" applyAlignment="1" applyProtection="1">
      <alignment horizontal="center"/>
    </xf>
    <xf numFmtId="0" fontId="0" fillId="0" borderId="2" xfId="0" applyFont="1" applyBorder="1" applyProtection="1"/>
    <xf numFmtId="4" fontId="5" fillId="0" borderId="9" xfId="0" applyNumberFormat="1" applyFont="1" applyFill="1" applyBorder="1" applyAlignment="1" applyProtection="1">
      <alignment horizontal="right" vertical="center"/>
    </xf>
    <xf numFmtId="0" fontId="0" fillId="0" borderId="2" xfId="0" applyFont="1" applyFill="1" applyBorder="1" applyProtection="1"/>
    <xf numFmtId="177" fontId="3" fillId="0" borderId="0" xfId="0" applyNumberFormat="1" applyFont="1" applyProtection="1"/>
    <xf numFmtId="177" fontId="6" fillId="0" borderId="0" xfId="0" applyNumberFormat="1" applyFont="1" applyAlignment="1" applyProtection="1">
      <alignment horizontal="left"/>
    </xf>
    <xf numFmtId="177" fontId="7" fillId="0" borderId="0" xfId="0" applyNumberFormat="1" applyFont="1" applyAlignment="1" applyProtection="1">
      <alignment horizontal="center"/>
    </xf>
    <xf numFmtId="0" fontId="0" fillId="0" borderId="8" xfId="0" applyFont="1" applyBorder="1" applyAlignment="1" applyProtection="1">
      <alignment vertical="center"/>
    </xf>
    <xf numFmtId="177" fontId="0" fillId="0" borderId="8" xfId="0" applyNumberFormat="1" applyFont="1" applyBorder="1" applyAlignment="1" applyProtection="1">
      <alignment vertical="center"/>
    </xf>
    <xf numFmtId="177" fontId="0" fillId="0" borderId="2" xfId="0" applyNumberFormat="1" applyFont="1" applyBorder="1" applyAlignment="1" applyProtection="1">
      <alignment horizontal="center" vertical="center"/>
    </xf>
    <xf numFmtId="0" fontId="5" fillId="0" borderId="9" xfId="0" applyFont="1" applyFill="1" applyBorder="1" applyAlignment="1" applyProtection="1">
      <alignment vertical="center"/>
    </xf>
    <xf numFmtId="0" fontId="0" fillId="0" borderId="2" xfId="0" applyFont="1" applyBorder="1" applyAlignment="1" applyProtection="1">
      <alignment horizontal="right" vertical="center"/>
    </xf>
    <xf numFmtId="178" fontId="0" fillId="0" borderId="2" xfId="0" applyNumberFormat="1" applyFont="1" applyBorder="1" applyAlignment="1" applyProtection="1">
      <alignment vertical="center"/>
    </xf>
    <xf numFmtId="0" fontId="0" fillId="0" borderId="1" xfId="0" applyFont="1" applyBorder="1" applyAlignment="1" applyProtection="1">
      <alignment horizontal="right" vertical="center"/>
    </xf>
    <xf numFmtId="178" fontId="0" fillId="0" borderId="4" xfId="0" applyNumberFormat="1" applyFont="1" applyBorder="1" applyAlignment="1" applyProtection="1">
      <alignment horizontal="center" vertical="center"/>
      <protection locked="0"/>
    </xf>
    <xf numFmtId="178" fontId="0" fillId="0" borderId="7" xfId="0" applyNumberFormat="1" applyFont="1" applyBorder="1" applyAlignment="1" applyProtection="1">
      <alignment horizontal="center" vertical="center"/>
      <protection locked="0"/>
    </xf>
    <xf numFmtId="0" fontId="10" fillId="0" borderId="0" xfId="0" applyFont="1" applyAlignment="1" applyProtection="1">
      <alignment vertical="center"/>
    </xf>
    <xf numFmtId="0" fontId="10" fillId="0" borderId="0" xfId="0" applyFont="1" applyAlignment="1" applyProtection="1">
      <alignment horizontal="right" vertical="center"/>
    </xf>
    <xf numFmtId="0" fontId="11" fillId="0" borderId="0" xfId="0" applyFont="1" applyAlignment="1" applyProtection="1">
      <alignment vertical="center"/>
    </xf>
    <xf numFmtId="0" fontId="2" fillId="0" borderId="0" xfId="0" applyFont="1" applyAlignment="1" applyProtection="1">
      <alignment vertical="center"/>
    </xf>
    <xf numFmtId="4" fontId="5" fillId="0" borderId="9" xfId="0" applyNumberFormat="1" applyFont="1" applyFill="1" applyBorder="1" applyAlignment="1" applyProtection="1">
      <alignment vertical="center"/>
    </xf>
    <xf numFmtId="177" fontId="0" fillId="0" borderId="0" xfId="0" applyNumberFormat="1" applyFont="1" applyBorder="1" applyAlignment="1" applyProtection="1">
      <alignment vertical="center"/>
    </xf>
    <xf numFmtId="0" fontId="0" fillId="0" borderId="0" xfId="0" applyFont="1" applyBorder="1" applyAlignment="1" applyProtection="1">
      <alignment horizontal="right" vertical="center"/>
    </xf>
    <xf numFmtId="0" fontId="0" fillId="0" borderId="4" xfId="0" applyFont="1" applyBorder="1" applyAlignment="1" applyProtection="1">
      <alignment horizontal="center" vertical="center"/>
    </xf>
    <xf numFmtId="0" fontId="0" fillId="0" borderId="7" xfId="0" applyFont="1" applyBorder="1" applyAlignment="1" applyProtection="1">
      <alignment horizontal="center" vertical="center"/>
    </xf>
    <xf numFmtId="177" fontId="0" fillId="0" borderId="1" xfId="0" applyNumberFormat="1" applyFont="1" applyBorder="1" applyAlignment="1" applyProtection="1">
      <alignment horizontal="center" vertical="center"/>
    </xf>
    <xf numFmtId="0" fontId="0" fillId="0" borderId="1" xfId="0" applyFont="1" applyBorder="1" applyAlignment="1" applyProtection="1">
      <alignment horizontal="center" vertical="center"/>
    </xf>
    <xf numFmtId="177" fontId="0" fillId="0" borderId="6" xfId="0" applyNumberFormat="1" applyFont="1" applyBorder="1" applyAlignment="1" applyProtection="1">
      <alignment horizontal="center" vertical="center"/>
    </xf>
    <xf numFmtId="0" fontId="0" fillId="0" borderId="6" xfId="0" applyFont="1" applyBorder="1" applyAlignment="1" applyProtection="1">
      <alignment horizontal="center" vertical="center"/>
    </xf>
    <xf numFmtId="49" fontId="5" fillId="0" borderId="2" xfId="0" applyNumberFormat="1" applyFont="1" applyFill="1" applyBorder="1" applyAlignment="1" applyProtection="1">
      <alignment horizontal="left" vertical="center"/>
    </xf>
    <xf numFmtId="0" fontId="5" fillId="0" borderId="2" xfId="0" applyFont="1" applyFill="1" applyBorder="1" applyAlignment="1" applyProtection="1">
      <alignment vertical="center" wrapText="1"/>
    </xf>
    <xf numFmtId="49" fontId="5" fillId="0" borderId="2" xfId="0" applyNumberFormat="1" applyFont="1" applyFill="1" applyBorder="1" applyAlignment="1" applyProtection="1">
      <alignment vertical="center"/>
    </xf>
    <xf numFmtId="49" fontId="5" fillId="0" borderId="2" xfId="0" applyNumberFormat="1" applyFont="1" applyFill="1" applyBorder="1" applyAlignment="1" applyProtection="1">
      <alignment vertical="center" wrapText="1"/>
    </xf>
    <xf numFmtId="0" fontId="3" fillId="0" borderId="0" xfId="0" applyFont="1" applyAlignment="1" applyProtection="1">
      <alignment vertical="center"/>
    </xf>
    <xf numFmtId="177" fontId="0" fillId="0" borderId="0" xfId="0" applyNumberFormat="1" applyFont="1" applyBorder="1" applyAlignment="1" applyProtection="1">
      <alignment horizontal="center" vertical="center"/>
    </xf>
    <xf numFmtId="177" fontId="0" fillId="0" borderId="1" xfId="0" applyNumberFormat="1"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177" fontId="0" fillId="0" borderId="6" xfId="0" applyNumberFormat="1"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2" fontId="5" fillId="0" borderId="2" xfId="0" applyNumberFormat="1" applyFont="1" applyFill="1" applyBorder="1" applyAlignment="1" applyProtection="1">
      <alignment horizontal="right" vertical="center"/>
    </xf>
    <xf numFmtId="177" fontId="0" fillId="0" borderId="4" xfId="0" applyNumberFormat="1" applyFont="1" applyBorder="1" applyAlignment="1" applyProtection="1">
      <alignment vertical="center"/>
      <protection locked="0"/>
    </xf>
    <xf numFmtId="177" fontId="0" fillId="0" borderId="7" xfId="0" applyNumberFormat="1" applyFont="1" applyBorder="1" applyAlignment="1" applyProtection="1">
      <alignment horizontal="center" vertical="center"/>
      <protection locked="0"/>
    </xf>
    <xf numFmtId="0" fontId="3" fillId="0" borderId="2" xfId="0" applyFont="1" applyBorder="1" applyProtection="1"/>
    <xf numFmtId="0" fontId="0" fillId="0" borderId="5" xfId="0" applyFont="1" applyBorder="1" applyAlignment="1" applyProtection="1">
      <alignment horizontal="center" vertical="center"/>
    </xf>
    <xf numFmtId="0" fontId="0" fillId="0" borderId="2" xfId="0" applyNumberFormat="1" applyFont="1" applyFill="1" applyBorder="1" applyAlignment="1" applyProtection="1">
      <alignment horizontal="right" vertical="center"/>
    </xf>
    <xf numFmtId="0" fontId="0" fillId="0" borderId="4" xfId="0" applyFont="1" applyBorder="1" applyAlignment="1" applyProtection="1">
      <alignment vertical="center"/>
    </xf>
    <xf numFmtId="0" fontId="0" fillId="0" borderId="2" xfId="0" applyNumberFormat="1" applyFont="1" applyFill="1" applyBorder="1" applyAlignment="1" applyProtection="1">
      <alignment vertical="center"/>
    </xf>
    <xf numFmtId="178" fontId="0" fillId="0" borderId="4" xfId="0" applyNumberFormat="1" applyFont="1" applyBorder="1" applyAlignment="1" applyProtection="1">
      <alignment vertical="center"/>
      <protection locked="0"/>
    </xf>
    <xf numFmtId="0" fontId="0" fillId="0" borderId="2" xfId="0" applyFont="1" applyBorder="1" applyAlignment="1" applyProtection="1" quotePrefix="1">
      <alignment horizontal="center" vertical="center"/>
    </xf>
    <xf numFmtId="0" fontId="0" fillId="0" borderId="1" xfId="0" applyFont="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5年省级部门预算录入表（附件5）"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topLeftCell="A10" workbookViewId="0">
      <selection activeCell="H29" sqref="H29"/>
    </sheetView>
  </sheetViews>
  <sheetFormatPr defaultColWidth="6.875" defaultRowHeight="11.25" outlineLevelCol="7"/>
  <cols>
    <col min="1" max="1" width="33" style="71" customWidth="1"/>
    <col min="2" max="4" width="9.25" style="71" customWidth="1"/>
    <col min="5" max="5" width="34.125" style="71" customWidth="1"/>
    <col min="6" max="8" width="10.25" style="71" customWidth="1"/>
    <col min="9" max="16384" width="6.875" style="71"/>
  </cols>
  <sheetData>
    <row r="1" ht="16.5" customHeight="1" spans="1:8">
      <c r="A1" s="74" t="s">
        <v>0</v>
      </c>
      <c r="B1" s="74"/>
      <c r="C1" s="74"/>
      <c r="D1" s="125"/>
      <c r="E1" s="125"/>
      <c r="F1" s="125"/>
      <c r="G1" s="125"/>
      <c r="H1" s="126"/>
    </row>
    <row r="2" ht="18.75" customHeight="1" spans="1:8">
      <c r="A2" s="127"/>
      <c r="B2" s="127"/>
      <c r="C2" s="127"/>
      <c r="D2" s="125"/>
      <c r="E2" s="125"/>
      <c r="F2" s="125"/>
      <c r="G2" s="125"/>
      <c r="H2" s="126"/>
    </row>
    <row r="3" ht="21" customHeight="1" spans="1:8">
      <c r="A3" s="92" t="s">
        <v>1</v>
      </c>
      <c r="B3" s="92"/>
      <c r="C3" s="92"/>
      <c r="D3" s="92"/>
      <c r="E3" s="92"/>
      <c r="F3" s="92"/>
      <c r="G3" s="92"/>
      <c r="H3" s="92"/>
    </row>
    <row r="4" ht="14.25" customHeight="1" spans="1:8">
      <c r="A4" s="128"/>
      <c r="B4" s="128"/>
      <c r="C4" s="128"/>
      <c r="D4" s="128"/>
      <c r="E4" s="128"/>
      <c r="F4" s="128"/>
      <c r="G4" s="128"/>
      <c r="H4" s="94" t="s">
        <v>2</v>
      </c>
    </row>
    <row r="5" ht="24" customHeight="1" spans="1:8">
      <c r="A5" s="158" t="s">
        <v>3</v>
      </c>
      <c r="B5" s="76"/>
      <c r="C5" s="76"/>
      <c r="D5" s="76"/>
      <c r="E5" s="158" t="s">
        <v>4</v>
      </c>
      <c r="F5" s="76"/>
      <c r="G5" s="76"/>
      <c r="H5" s="76"/>
    </row>
    <row r="6" ht="24" customHeight="1" spans="1:8">
      <c r="A6" s="159" t="s">
        <v>5</v>
      </c>
      <c r="B6" s="132" t="s">
        <v>6</v>
      </c>
      <c r="C6" s="153"/>
      <c r="D6" s="133"/>
      <c r="E6" s="146" t="s">
        <v>7</v>
      </c>
      <c r="F6" s="132" t="s">
        <v>6</v>
      </c>
      <c r="G6" s="153"/>
      <c r="H6" s="133"/>
    </row>
    <row r="7" ht="48.75" customHeight="1" spans="1:8">
      <c r="A7" s="137"/>
      <c r="B7" s="145" t="s">
        <v>8</v>
      </c>
      <c r="C7" s="145" t="s">
        <v>9</v>
      </c>
      <c r="D7" s="145" t="s">
        <v>10</v>
      </c>
      <c r="E7" s="148"/>
      <c r="F7" s="145" t="s">
        <v>8</v>
      </c>
      <c r="G7" s="145" t="s">
        <v>9</v>
      </c>
      <c r="H7" s="145" t="s">
        <v>10</v>
      </c>
    </row>
    <row r="8" ht="24" customHeight="1" spans="1:8">
      <c r="A8" s="85" t="s">
        <v>11</v>
      </c>
      <c r="B8" s="85">
        <v>3787.22</v>
      </c>
      <c r="C8" s="129">
        <v>3495.16</v>
      </c>
      <c r="D8" s="154">
        <v>-7.71</v>
      </c>
      <c r="E8" s="80" t="s">
        <v>12</v>
      </c>
      <c r="F8" s="80"/>
      <c r="G8" s="80"/>
      <c r="H8" s="120"/>
    </row>
    <row r="9" ht="24" customHeight="1" spans="1:8">
      <c r="A9" s="85" t="s">
        <v>13</v>
      </c>
      <c r="B9" s="85"/>
      <c r="C9" s="129">
        <v>543.48</v>
      </c>
      <c r="D9" s="154"/>
      <c r="E9" s="80" t="s">
        <v>14</v>
      </c>
      <c r="F9" s="80"/>
      <c r="G9" s="80"/>
      <c r="H9" s="120"/>
    </row>
    <row r="10" ht="24" customHeight="1" spans="1:8">
      <c r="A10" s="85" t="s">
        <v>15</v>
      </c>
      <c r="B10" s="85"/>
      <c r="C10" s="85"/>
      <c r="D10" s="85"/>
      <c r="E10" s="80" t="s">
        <v>16</v>
      </c>
      <c r="F10" s="80"/>
      <c r="G10" s="80"/>
      <c r="H10" s="120"/>
    </row>
    <row r="11" ht="24" customHeight="1" spans="1:8">
      <c r="A11" s="85" t="s">
        <v>17</v>
      </c>
      <c r="B11" s="85"/>
      <c r="C11" s="85"/>
      <c r="D11" s="85"/>
      <c r="E11" s="85" t="s">
        <v>18</v>
      </c>
      <c r="F11" s="85"/>
      <c r="G11" s="85"/>
      <c r="H11" s="120"/>
    </row>
    <row r="12" ht="24" customHeight="1" spans="1:8">
      <c r="A12" s="85"/>
      <c r="B12" s="85"/>
      <c r="C12" s="85"/>
      <c r="D12" s="85"/>
      <c r="E12" s="80" t="s">
        <v>19</v>
      </c>
      <c r="F12" s="80"/>
      <c r="G12" s="80"/>
      <c r="H12" s="120"/>
    </row>
    <row r="13" ht="24" customHeight="1" spans="1:8">
      <c r="A13" s="85"/>
      <c r="B13" s="85"/>
      <c r="C13" s="85"/>
      <c r="D13" s="85"/>
      <c r="E13" s="80" t="s">
        <v>20</v>
      </c>
      <c r="F13" s="80"/>
      <c r="G13" s="80"/>
      <c r="H13" s="120"/>
    </row>
    <row r="14" ht="24" customHeight="1" spans="1:8">
      <c r="A14" s="85"/>
      <c r="B14" s="85"/>
      <c r="C14" s="85"/>
      <c r="D14" s="85"/>
      <c r="E14" s="85" t="s">
        <v>21</v>
      </c>
      <c r="F14" s="85"/>
      <c r="G14" s="85"/>
      <c r="H14" s="85"/>
    </row>
    <row r="15" ht="24" customHeight="1" spans="1:8">
      <c r="A15" s="85"/>
      <c r="B15" s="85"/>
      <c r="C15" s="85"/>
      <c r="D15" s="85"/>
      <c r="E15" s="85" t="s">
        <v>22</v>
      </c>
      <c r="F15" s="155">
        <v>41.75</v>
      </c>
      <c r="G15" s="129">
        <v>53.98</v>
      </c>
      <c r="H15" s="156">
        <v>29.29</v>
      </c>
    </row>
    <row r="16" ht="24" customHeight="1" spans="1:8">
      <c r="A16" s="85"/>
      <c r="B16" s="85"/>
      <c r="C16" s="85"/>
      <c r="D16" s="85"/>
      <c r="E16" s="80" t="s">
        <v>23</v>
      </c>
      <c r="F16" s="150">
        <v>12.86</v>
      </c>
      <c r="G16" s="129">
        <v>12.59</v>
      </c>
      <c r="H16" s="85">
        <v>-2.09</v>
      </c>
    </row>
    <row r="17" ht="24" customHeight="1" spans="1:8">
      <c r="A17" s="85"/>
      <c r="B17" s="85"/>
      <c r="C17" s="85"/>
      <c r="D17" s="85"/>
      <c r="E17" s="80" t="s">
        <v>24</v>
      </c>
      <c r="F17" s="157"/>
      <c r="G17" s="157"/>
      <c r="H17" s="85"/>
    </row>
    <row r="18" ht="24" customHeight="1" spans="1:8">
      <c r="A18" s="85"/>
      <c r="B18" s="85"/>
      <c r="C18" s="85"/>
      <c r="D18" s="85"/>
      <c r="E18" s="85" t="s">
        <v>25</v>
      </c>
      <c r="F18" s="155">
        <v>3708.86</v>
      </c>
      <c r="G18" s="129">
        <v>3948.82</v>
      </c>
      <c r="H18" s="85">
        <v>6.47</v>
      </c>
    </row>
    <row r="19" ht="24" customHeight="1" spans="1:8">
      <c r="A19" s="85"/>
      <c r="B19" s="85"/>
      <c r="C19" s="85"/>
      <c r="D19" s="85"/>
      <c r="E19" s="85" t="s">
        <v>26</v>
      </c>
      <c r="F19" s="85"/>
      <c r="G19" s="85"/>
      <c r="H19" s="85"/>
    </row>
    <row r="20" ht="24" customHeight="1" spans="1:8">
      <c r="A20" s="85"/>
      <c r="B20" s="85"/>
      <c r="C20" s="85"/>
      <c r="D20" s="85"/>
      <c r="E20" s="85" t="s">
        <v>27</v>
      </c>
      <c r="F20" s="85"/>
      <c r="G20" s="85"/>
      <c r="H20" s="85"/>
    </row>
    <row r="21" ht="24" customHeight="1" spans="1:8">
      <c r="A21" s="85"/>
      <c r="B21" s="85"/>
      <c r="C21" s="85"/>
      <c r="D21" s="85"/>
      <c r="E21" s="85" t="s">
        <v>28</v>
      </c>
      <c r="F21" s="85"/>
      <c r="G21" s="85"/>
      <c r="H21" s="85"/>
    </row>
    <row r="22" ht="24" customHeight="1" spans="1:8">
      <c r="A22" s="85"/>
      <c r="B22" s="85"/>
      <c r="C22" s="85"/>
      <c r="D22" s="85"/>
      <c r="E22" s="85" t="s">
        <v>29</v>
      </c>
      <c r="F22" s="85"/>
      <c r="G22" s="85"/>
      <c r="H22" s="85"/>
    </row>
    <row r="23" ht="24" customHeight="1" spans="1:8">
      <c r="A23" s="85"/>
      <c r="B23" s="85"/>
      <c r="C23" s="85"/>
      <c r="D23" s="85"/>
      <c r="E23" s="85" t="s">
        <v>30</v>
      </c>
      <c r="F23" s="85"/>
      <c r="G23" s="85"/>
      <c r="H23" s="85"/>
    </row>
    <row r="24" ht="24" customHeight="1" spans="1:8">
      <c r="A24" s="85"/>
      <c r="B24" s="85"/>
      <c r="C24" s="85"/>
      <c r="D24" s="85"/>
      <c r="E24" s="85" t="s">
        <v>31</v>
      </c>
      <c r="F24" s="85"/>
      <c r="G24" s="85"/>
      <c r="H24" s="85"/>
    </row>
    <row r="25" ht="24" customHeight="1" spans="1:8">
      <c r="A25" s="85"/>
      <c r="B25" s="85"/>
      <c r="C25" s="85"/>
      <c r="D25" s="85"/>
      <c r="E25" s="85" t="s">
        <v>32</v>
      </c>
      <c r="F25" s="85">
        <v>23.75</v>
      </c>
      <c r="G25" s="129">
        <v>23.25</v>
      </c>
      <c r="H25" s="85">
        <v>-2.11</v>
      </c>
    </row>
    <row r="26" ht="24" customHeight="1" spans="1:8">
      <c r="A26" s="85"/>
      <c r="B26" s="85"/>
      <c r="C26" s="85"/>
      <c r="D26" s="85"/>
      <c r="E26" s="85" t="s">
        <v>33</v>
      </c>
      <c r="F26" s="85"/>
      <c r="G26" s="85"/>
      <c r="H26" s="85"/>
    </row>
    <row r="27" ht="24" customHeight="1" spans="1:8">
      <c r="A27" s="85"/>
      <c r="B27" s="85"/>
      <c r="C27" s="85"/>
      <c r="D27" s="85"/>
      <c r="E27" s="85" t="s">
        <v>34</v>
      </c>
      <c r="F27" s="85"/>
      <c r="G27" s="85"/>
      <c r="H27" s="85"/>
    </row>
    <row r="28" ht="24" customHeight="1" spans="1:8">
      <c r="A28" s="85"/>
      <c r="B28" s="85"/>
      <c r="C28" s="85"/>
      <c r="D28" s="85"/>
      <c r="E28" s="85" t="s">
        <v>35</v>
      </c>
      <c r="F28" s="110"/>
      <c r="G28" s="110"/>
      <c r="H28" s="85"/>
    </row>
    <row r="29" ht="24" customHeight="1" spans="1:8">
      <c r="A29" s="76" t="s">
        <v>36</v>
      </c>
      <c r="B29" s="76">
        <f>SUM(B8:B28)</f>
        <v>3787.22</v>
      </c>
      <c r="C29" s="76">
        <f>SUM(C8:C28)</f>
        <v>4038.64</v>
      </c>
      <c r="D29" s="76">
        <v>6.64</v>
      </c>
      <c r="E29" s="76" t="s">
        <v>37</v>
      </c>
      <c r="F29" s="76">
        <f>SUM(F8:F28)</f>
        <v>3787.22</v>
      </c>
      <c r="G29" s="76">
        <f>SUM(G8:G28)</f>
        <v>4038.64</v>
      </c>
      <c r="H29" s="76">
        <v>6.64</v>
      </c>
    </row>
    <row r="30" ht="24" customHeight="1"/>
  </sheetData>
  <mergeCells count="7">
    <mergeCell ref="A3:H3"/>
    <mergeCell ref="A5:D5"/>
    <mergeCell ref="E5:H5"/>
    <mergeCell ref="B6:D6"/>
    <mergeCell ref="F6:H6"/>
    <mergeCell ref="A6:A7"/>
    <mergeCell ref="E6:E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H13" sqref="H13"/>
    </sheetView>
  </sheetViews>
  <sheetFormatPr defaultColWidth="9" defaultRowHeight="14.25"/>
  <cols>
    <col min="1" max="4" width="8.75" customWidth="1"/>
    <col min="5" max="7" width="9.375"/>
  </cols>
  <sheetData>
    <row r="1" ht="31.5" customHeight="1" spans="1:14">
      <c r="A1" s="1" t="s">
        <v>255</v>
      </c>
      <c r="B1" s="26"/>
      <c r="C1" s="27"/>
      <c r="D1" s="27"/>
      <c r="E1" s="28"/>
      <c r="F1" s="28"/>
      <c r="G1" s="28"/>
      <c r="H1" s="28"/>
      <c r="I1" s="28"/>
      <c r="J1" s="28"/>
      <c r="K1" s="28"/>
      <c r="L1" s="28"/>
      <c r="M1" s="28"/>
      <c r="N1" s="40"/>
    </row>
    <row r="2" ht="33" customHeight="1" spans="1:14">
      <c r="A2" s="29" t="s">
        <v>256</v>
      </c>
      <c r="B2" s="29"/>
      <c r="C2" s="29"/>
      <c r="D2" s="29"/>
      <c r="E2" s="29"/>
      <c r="F2" s="29"/>
      <c r="G2" s="29"/>
      <c r="H2" s="29"/>
      <c r="I2" s="29"/>
      <c r="J2" s="29"/>
      <c r="K2" s="29"/>
      <c r="L2" s="29"/>
      <c r="M2" s="29"/>
      <c r="N2" s="29"/>
    </row>
    <row r="3" ht="26.25" customHeight="1" spans="1:14">
      <c r="A3" s="30" t="s">
        <v>2</v>
      </c>
      <c r="B3" s="30"/>
      <c r="C3" s="30"/>
      <c r="D3" s="30"/>
      <c r="E3" s="30"/>
      <c r="F3" s="30"/>
      <c r="G3" s="30"/>
      <c r="H3" s="30"/>
      <c r="I3" s="30"/>
      <c r="J3" s="30"/>
      <c r="K3" s="30"/>
      <c r="L3" s="30"/>
      <c r="M3" s="30"/>
      <c r="N3" s="30"/>
    </row>
    <row r="4" ht="22.5" customHeight="1" spans="1:14">
      <c r="A4" s="7" t="s">
        <v>257</v>
      </c>
      <c r="B4" s="31" t="s">
        <v>258</v>
      </c>
      <c r="C4" s="31" t="s">
        <v>259</v>
      </c>
      <c r="D4" s="31" t="s">
        <v>260</v>
      </c>
      <c r="E4" s="8" t="s">
        <v>261</v>
      </c>
      <c r="F4" s="8"/>
      <c r="G4" s="8"/>
      <c r="H4" s="8"/>
      <c r="I4" s="8"/>
      <c r="J4" s="8"/>
      <c r="K4" s="8"/>
      <c r="L4" s="8"/>
      <c r="M4" s="8"/>
      <c r="N4" s="41" t="s">
        <v>262</v>
      </c>
    </row>
    <row r="5" ht="37.5" customHeight="1" spans="1:14">
      <c r="A5" s="9"/>
      <c r="B5" s="31"/>
      <c r="C5" s="31"/>
      <c r="D5" s="31"/>
      <c r="E5" s="10" t="s">
        <v>263</v>
      </c>
      <c r="F5" s="8" t="s">
        <v>41</v>
      </c>
      <c r="G5" s="8"/>
      <c r="H5" s="8"/>
      <c r="I5" s="8"/>
      <c r="J5" s="42"/>
      <c r="K5" s="42"/>
      <c r="L5" s="23" t="s">
        <v>264</v>
      </c>
      <c r="M5" s="23" t="s">
        <v>265</v>
      </c>
      <c r="N5" s="43"/>
    </row>
    <row r="6" ht="78.75" customHeight="1" spans="1:14">
      <c r="A6" s="13"/>
      <c r="B6" s="31"/>
      <c r="C6" s="31"/>
      <c r="D6" s="31"/>
      <c r="E6" s="10"/>
      <c r="F6" s="14" t="s">
        <v>266</v>
      </c>
      <c r="G6" s="10" t="s">
        <v>267</v>
      </c>
      <c r="H6" s="10" t="s">
        <v>268</v>
      </c>
      <c r="I6" s="10" t="s">
        <v>269</v>
      </c>
      <c r="J6" s="10" t="s">
        <v>270</v>
      </c>
      <c r="K6" s="24" t="s">
        <v>271</v>
      </c>
      <c r="L6" s="25"/>
      <c r="M6" s="25"/>
      <c r="N6" s="44"/>
    </row>
    <row r="7" ht="24" customHeight="1" spans="1:14">
      <c r="A7" s="32" t="s">
        <v>229</v>
      </c>
      <c r="B7" s="33"/>
      <c r="C7" s="33"/>
      <c r="D7" s="33"/>
      <c r="E7" s="33">
        <f>F7</f>
        <v>1311.09</v>
      </c>
      <c r="F7" s="33">
        <f>G7</f>
        <v>1311.09</v>
      </c>
      <c r="G7" s="34">
        <v>1311.09</v>
      </c>
      <c r="H7" s="33"/>
      <c r="I7" s="33"/>
      <c r="J7" s="33"/>
      <c r="K7" s="33"/>
      <c r="L7" s="33"/>
      <c r="M7" s="33"/>
      <c r="N7" s="33"/>
    </row>
    <row r="8" ht="24" customHeight="1" spans="1:14">
      <c r="A8" s="32" t="s">
        <v>233</v>
      </c>
      <c r="B8" s="35"/>
      <c r="C8" s="36"/>
      <c r="D8" s="36"/>
      <c r="E8" s="33">
        <f>F8</f>
        <v>120</v>
      </c>
      <c r="F8" s="33">
        <f>G8</f>
        <v>120</v>
      </c>
      <c r="G8" s="34">
        <v>120</v>
      </c>
      <c r="H8" s="37"/>
      <c r="I8" s="37"/>
      <c r="J8" s="37"/>
      <c r="K8" s="37"/>
      <c r="L8" s="37"/>
      <c r="M8" s="37"/>
      <c r="N8" s="36"/>
    </row>
    <row r="9" ht="24" customHeight="1" spans="1:14">
      <c r="A9" s="38"/>
      <c r="B9" s="35"/>
      <c r="C9" s="36"/>
      <c r="D9" s="36"/>
      <c r="E9" s="37"/>
      <c r="F9" s="37"/>
      <c r="G9" s="37"/>
      <c r="H9" s="37"/>
      <c r="I9" s="37"/>
      <c r="J9" s="37"/>
      <c r="K9" s="37"/>
      <c r="L9" s="37"/>
      <c r="M9" s="37"/>
      <c r="N9" s="36"/>
    </row>
    <row r="10" ht="24" customHeight="1" spans="1:14">
      <c r="A10" s="38"/>
      <c r="B10" s="35"/>
      <c r="C10" s="36"/>
      <c r="D10" s="36"/>
      <c r="E10" s="37"/>
      <c r="F10" s="37"/>
      <c r="G10" s="37"/>
      <c r="H10" s="37"/>
      <c r="I10" s="37"/>
      <c r="J10" s="37"/>
      <c r="K10" s="37"/>
      <c r="L10" s="37"/>
      <c r="M10" s="37"/>
      <c r="N10" s="36"/>
    </row>
    <row r="11" ht="24" customHeight="1" spans="1:14">
      <c r="A11" s="38"/>
      <c r="B11" s="35"/>
      <c r="C11" s="36"/>
      <c r="D11" s="36"/>
      <c r="E11" s="37"/>
      <c r="F11" s="37"/>
      <c r="G11" s="37"/>
      <c r="H11" s="37"/>
      <c r="I11" s="37"/>
      <c r="J11" s="37"/>
      <c r="K11" s="37"/>
      <c r="L11" s="37"/>
      <c r="M11" s="37"/>
      <c r="N11" s="36"/>
    </row>
    <row r="12" ht="24" customHeight="1" spans="1:14">
      <c r="A12" s="38"/>
      <c r="B12" s="35"/>
      <c r="C12" s="36"/>
      <c r="D12" s="36"/>
      <c r="E12" s="37"/>
      <c r="F12" s="37"/>
      <c r="G12" s="37"/>
      <c r="H12" s="37"/>
      <c r="I12" s="37"/>
      <c r="J12" s="37"/>
      <c r="K12" s="37"/>
      <c r="L12" s="37"/>
      <c r="M12" s="37"/>
      <c r="N12" s="36"/>
    </row>
    <row r="13" ht="24" customHeight="1" spans="1:14">
      <c r="A13" s="38"/>
      <c r="B13" s="35"/>
      <c r="C13" s="36"/>
      <c r="D13" s="36"/>
      <c r="E13" s="37"/>
      <c r="F13" s="37"/>
      <c r="G13" s="37"/>
      <c r="H13" s="37"/>
      <c r="I13" s="37"/>
      <c r="J13" s="37"/>
      <c r="K13" s="37"/>
      <c r="L13" s="37"/>
      <c r="M13" s="37"/>
      <c r="N13" s="36"/>
    </row>
    <row r="14" ht="24" customHeight="1" spans="1:14">
      <c r="A14" s="38"/>
      <c r="B14" s="35"/>
      <c r="C14" s="36"/>
      <c r="D14" s="36"/>
      <c r="E14" s="37"/>
      <c r="F14" s="37"/>
      <c r="G14" s="37"/>
      <c r="H14" s="37"/>
      <c r="I14" s="37"/>
      <c r="J14" s="37"/>
      <c r="K14" s="37"/>
      <c r="L14" s="37"/>
      <c r="M14" s="37"/>
      <c r="N14" s="36"/>
    </row>
    <row r="15" ht="24" customHeight="1" spans="1:14">
      <c r="A15" s="38"/>
      <c r="B15" s="35"/>
      <c r="C15" s="36"/>
      <c r="D15" s="36"/>
      <c r="E15" s="37"/>
      <c r="F15" s="37"/>
      <c r="G15" s="37"/>
      <c r="H15" s="37"/>
      <c r="I15" s="37"/>
      <c r="J15" s="37"/>
      <c r="K15" s="37"/>
      <c r="L15" s="37"/>
      <c r="M15" s="37"/>
      <c r="N15" s="36"/>
    </row>
    <row r="16" ht="24" customHeight="1" spans="1:14">
      <c r="A16" s="17" t="s">
        <v>85</v>
      </c>
      <c r="B16" s="39"/>
      <c r="C16" s="39"/>
      <c r="D16" s="18"/>
      <c r="E16" s="37">
        <f>SUM(E7:E15)</f>
        <v>1431.09</v>
      </c>
      <c r="F16" s="37">
        <f>SUM(F7:F15)</f>
        <v>1431.09</v>
      </c>
      <c r="G16" s="37">
        <f>SUM(G7:G15)</f>
        <v>1431.09</v>
      </c>
      <c r="H16" s="37"/>
      <c r="I16" s="37"/>
      <c r="J16" s="37"/>
      <c r="K16" s="37"/>
      <c r="L16" s="37"/>
      <c r="M16" s="37"/>
      <c r="N16" s="36"/>
    </row>
  </sheetData>
  <mergeCells count="11">
    <mergeCell ref="A2:N2"/>
    <mergeCell ref="A3:N3"/>
    <mergeCell ref="A16:D16"/>
    <mergeCell ref="A4:A6"/>
    <mergeCell ref="B4:B6"/>
    <mergeCell ref="C4:C6"/>
    <mergeCell ref="D4:D6"/>
    <mergeCell ref="E5:E6"/>
    <mergeCell ref="L5:L6"/>
    <mergeCell ref="M5:M6"/>
    <mergeCell ref="N4:N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abSelected="1" workbookViewId="0">
      <selection activeCell="L12" sqref="L12"/>
    </sheetView>
  </sheetViews>
  <sheetFormatPr defaultColWidth="9" defaultRowHeight="14.25"/>
  <cols>
    <col min="1" max="1" width="16" customWidth="1"/>
    <col min="2" max="4" width="10.875" customWidth="1"/>
  </cols>
  <sheetData>
    <row r="1" ht="31.5" customHeight="1" spans="1:12">
      <c r="A1" s="1" t="s">
        <v>272</v>
      </c>
      <c r="B1" s="2"/>
      <c r="C1" s="2"/>
      <c r="D1" s="3"/>
      <c r="E1" s="2"/>
      <c r="F1" s="2"/>
      <c r="G1" s="2"/>
      <c r="H1" s="3"/>
      <c r="I1" s="2"/>
      <c r="J1" s="2"/>
      <c r="K1" s="2"/>
      <c r="L1" s="2"/>
    </row>
    <row r="2" ht="29.25" customHeight="1" spans="1:12">
      <c r="A2" s="4" t="s">
        <v>273</v>
      </c>
      <c r="B2" s="4"/>
      <c r="C2" s="4"/>
      <c r="D2" s="4"/>
      <c r="E2" s="4"/>
      <c r="F2" s="4"/>
      <c r="G2" s="4"/>
      <c r="H2" s="4"/>
      <c r="I2" s="4"/>
      <c r="J2" s="4"/>
      <c r="K2" s="4"/>
      <c r="L2" s="4"/>
    </row>
    <row r="3" ht="26.25" customHeight="1" spans="1:12">
      <c r="A3" s="5"/>
      <c r="B3" s="5"/>
      <c r="C3" s="5"/>
      <c r="D3" s="6"/>
      <c r="E3" s="5"/>
      <c r="F3" s="5"/>
      <c r="G3" s="5"/>
      <c r="H3" s="6"/>
      <c r="I3" s="5"/>
      <c r="J3" s="5"/>
      <c r="K3" s="2"/>
      <c r="L3" s="21" t="s">
        <v>2</v>
      </c>
    </row>
    <row r="4" ht="24" customHeight="1" spans="1:12">
      <c r="A4" s="7" t="s">
        <v>274</v>
      </c>
      <c r="B4" s="7" t="s">
        <v>275</v>
      </c>
      <c r="C4" s="8" t="s">
        <v>261</v>
      </c>
      <c r="D4" s="8"/>
      <c r="E4" s="8"/>
      <c r="F4" s="8"/>
      <c r="G4" s="8"/>
      <c r="H4" s="8"/>
      <c r="I4" s="8"/>
      <c r="J4" s="8"/>
      <c r="K4" s="8"/>
      <c r="L4" s="7" t="s">
        <v>123</v>
      </c>
    </row>
    <row r="5" ht="25.5" customHeight="1" spans="1:12">
      <c r="A5" s="9"/>
      <c r="B5" s="9"/>
      <c r="C5" s="10" t="s">
        <v>263</v>
      </c>
      <c r="D5" s="11" t="s">
        <v>276</v>
      </c>
      <c r="E5" s="12"/>
      <c r="F5" s="12"/>
      <c r="G5" s="12"/>
      <c r="H5" s="12"/>
      <c r="I5" s="22"/>
      <c r="J5" s="23" t="s">
        <v>264</v>
      </c>
      <c r="K5" s="23" t="s">
        <v>265</v>
      </c>
      <c r="L5" s="9"/>
    </row>
    <row r="6" ht="81" customHeight="1" spans="1:12">
      <c r="A6" s="13"/>
      <c r="B6" s="13"/>
      <c r="C6" s="10"/>
      <c r="D6" s="14" t="s">
        <v>266</v>
      </c>
      <c r="E6" s="10" t="s">
        <v>267</v>
      </c>
      <c r="F6" s="10" t="s">
        <v>268</v>
      </c>
      <c r="G6" s="10" t="s">
        <v>269</v>
      </c>
      <c r="H6" s="10" t="s">
        <v>270</v>
      </c>
      <c r="I6" s="24" t="s">
        <v>277</v>
      </c>
      <c r="J6" s="25"/>
      <c r="K6" s="25"/>
      <c r="L6" s="13"/>
    </row>
    <row r="7" ht="32.25" customHeight="1" spans="1:12">
      <c r="A7" s="15"/>
      <c r="B7" s="15"/>
      <c r="C7" s="15"/>
      <c r="D7" s="16"/>
      <c r="E7" s="15"/>
      <c r="F7" s="15"/>
      <c r="G7" s="15"/>
      <c r="H7" s="16"/>
      <c r="I7" s="15"/>
      <c r="J7" s="15"/>
      <c r="K7" s="15"/>
      <c r="L7" s="15"/>
    </row>
    <row r="8" ht="32.25" customHeight="1" spans="1:12">
      <c r="A8" s="15"/>
      <c r="B8" s="15"/>
      <c r="C8" s="15"/>
      <c r="D8" s="16"/>
      <c r="E8" s="15"/>
      <c r="F8" s="15"/>
      <c r="G8" s="15"/>
      <c r="H8" s="16"/>
      <c r="I8" s="15"/>
      <c r="J8" s="15"/>
      <c r="K8" s="15"/>
      <c r="L8" s="15"/>
    </row>
    <row r="9" ht="32.25" customHeight="1" spans="1:12">
      <c r="A9" s="15"/>
      <c r="B9" s="15"/>
      <c r="C9" s="15"/>
      <c r="D9" s="16"/>
      <c r="E9" s="15"/>
      <c r="F9" s="15"/>
      <c r="G9" s="15"/>
      <c r="H9" s="16"/>
      <c r="I9" s="15"/>
      <c r="J9" s="15"/>
      <c r="K9" s="15"/>
      <c r="L9" s="15"/>
    </row>
    <row r="10" ht="32.25" customHeight="1" spans="1:12">
      <c r="A10" s="15"/>
      <c r="B10" s="15"/>
      <c r="C10" s="15"/>
      <c r="D10" s="16"/>
      <c r="E10" s="15"/>
      <c r="F10" s="15"/>
      <c r="G10" s="15"/>
      <c r="H10" s="16"/>
      <c r="I10" s="15"/>
      <c r="J10" s="15"/>
      <c r="K10" s="15"/>
      <c r="L10" s="15"/>
    </row>
    <row r="11" ht="32.25" customHeight="1" spans="1:12">
      <c r="A11" s="15"/>
      <c r="B11" s="15"/>
      <c r="C11" s="15"/>
      <c r="D11" s="16"/>
      <c r="E11" s="15"/>
      <c r="F11" s="15"/>
      <c r="G11" s="15"/>
      <c r="H11" s="16"/>
      <c r="I11" s="15"/>
      <c r="J11" s="15"/>
      <c r="K11" s="15"/>
      <c r="L11" s="15"/>
    </row>
    <row r="12" ht="32.25" customHeight="1" spans="1:12">
      <c r="A12" s="15"/>
      <c r="B12" s="15"/>
      <c r="C12" s="15"/>
      <c r="D12" s="16"/>
      <c r="E12" s="15"/>
      <c r="F12" s="15"/>
      <c r="G12" s="15"/>
      <c r="H12" s="16"/>
      <c r="I12" s="15"/>
      <c r="J12" s="15"/>
      <c r="K12" s="15"/>
      <c r="L12" s="15"/>
    </row>
    <row r="13" ht="32.25" customHeight="1" spans="1:12">
      <c r="A13" s="15"/>
      <c r="B13" s="15"/>
      <c r="C13" s="15"/>
      <c r="D13" s="16"/>
      <c r="E13" s="15"/>
      <c r="F13" s="15"/>
      <c r="G13" s="15"/>
      <c r="H13" s="16"/>
      <c r="I13" s="15"/>
      <c r="J13" s="15"/>
      <c r="K13" s="15"/>
      <c r="L13" s="15"/>
    </row>
    <row r="14" ht="32.25" customHeight="1" spans="1:12">
      <c r="A14" s="17" t="s">
        <v>85</v>
      </c>
      <c r="B14" s="18"/>
      <c r="C14" s="19"/>
      <c r="D14" s="20"/>
      <c r="E14" s="19"/>
      <c r="F14" s="19"/>
      <c r="G14" s="19"/>
      <c r="H14" s="20"/>
      <c r="I14" s="19"/>
      <c r="J14" s="19"/>
      <c r="K14" s="19"/>
      <c r="L14" s="19" t="s">
        <v>278</v>
      </c>
    </row>
  </sheetData>
  <mergeCells count="9">
    <mergeCell ref="A2:L2"/>
    <mergeCell ref="D5:I5"/>
    <mergeCell ref="A14:B14"/>
    <mergeCell ref="A4:A6"/>
    <mergeCell ref="B4:B6"/>
    <mergeCell ref="C5:C6"/>
    <mergeCell ref="J5:J6"/>
    <mergeCell ref="K5:K6"/>
    <mergeCell ref="L4:L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showGridLines="0" showZeros="0" topLeftCell="A10" workbookViewId="0">
      <selection activeCell="A6" sqref="A6:B23"/>
    </sheetView>
  </sheetViews>
  <sheetFormatPr defaultColWidth="6.875" defaultRowHeight="11.25" outlineLevelCol="6"/>
  <cols>
    <col min="1" max="1" width="20.625" style="142" customWidth="1"/>
    <col min="2" max="2" width="29.5" style="71" customWidth="1"/>
    <col min="3" max="3" width="14.625" style="113" customWidth="1"/>
    <col min="4" max="5" width="14.625" style="71" customWidth="1"/>
    <col min="6" max="6" width="12" style="71" customWidth="1"/>
    <col min="7" max="7" width="15.625" style="71" customWidth="1"/>
    <col min="8" max="16384" width="6.875" style="71"/>
  </cols>
  <sheetData>
    <row r="1" ht="16.5" customHeight="1" spans="1:7">
      <c r="A1" s="48" t="s">
        <v>38</v>
      </c>
      <c r="B1" s="51"/>
      <c r="C1" s="114"/>
      <c r="D1" s="88"/>
      <c r="E1" s="88"/>
      <c r="F1" s="88"/>
      <c r="G1" s="88"/>
    </row>
    <row r="2" ht="29.25" customHeight="1" spans="1:7">
      <c r="A2" s="92" t="s">
        <v>39</v>
      </c>
      <c r="B2" s="73"/>
      <c r="C2" s="115"/>
      <c r="D2" s="73"/>
      <c r="E2" s="73"/>
      <c r="F2" s="73"/>
      <c r="G2" s="73"/>
    </row>
    <row r="3" ht="26.25" customHeight="1" spans="1:7">
      <c r="A3" s="74"/>
      <c r="B3" s="74"/>
      <c r="C3" s="143"/>
      <c r="D3" s="74"/>
      <c r="E3" s="74"/>
      <c r="F3" s="74"/>
      <c r="G3" s="131" t="s">
        <v>2</v>
      </c>
    </row>
    <row r="4" ht="26.25" customHeight="1" spans="1:7">
      <c r="A4" s="76" t="s">
        <v>40</v>
      </c>
      <c r="B4" s="76"/>
      <c r="C4" s="144" t="s">
        <v>36</v>
      </c>
      <c r="D4" s="145" t="s">
        <v>41</v>
      </c>
      <c r="E4" s="145" t="s">
        <v>42</v>
      </c>
      <c r="F4" s="145" t="s">
        <v>43</v>
      </c>
      <c r="G4" s="146" t="s">
        <v>44</v>
      </c>
    </row>
    <row r="5" s="70" customFormat="1" ht="47.25" customHeight="1" spans="1:7">
      <c r="A5" s="76" t="s">
        <v>45</v>
      </c>
      <c r="B5" s="76" t="s">
        <v>46</v>
      </c>
      <c r="C5" s="147"/>
      <c r="D5" s="145"/>
      <c r="E5" s="145"/>
      <c r="F5" s="145"/>
      <c r="G5" s="148"/>
    </row>
    <row r="6" s="70" customFormat="1" ht="25.5" customHeight="1" spans="1:7">
      <c r="A6" s="138">
        <v>208</v>
      </c>
      <c r="B6" s="139" t="s">
        <v>47</v>
      </c>
      <c r="C6" s="79">
        <f>D6+E6+F6+G6</f>
        <v>53.98</v>
      </c>
      <c r="D6" s="149">
        <v>53.98</v>
      </c>
      <c r="E6" s="120"/>
      <c r="F6" s="120"/>
      <c r="G6" s="120"/>
    </row>
    <row r="7" s="70" customFormat="1" ht="25.5" customHeight="1" spans="1:7">
      <c r="A7" s="138" t="s">
        <v>48</v>
      </c>
      <c r="B7" s="139" t="s">
        <v>49</v>
      </c>
      <c r="C7" s="79">
        <f t="shared" ref="C7:C19" si="0">D7+E7+F7+G7</f>
        <v>53.98</v>
      </c>
      <c r="D7" s="149">
        <v>53.98</v>
      </c>
      <c r="E7" s="120"/>
      <c r="F7" s="120"/>
      <c r="G7" s="120"/>
    </row>
    <row r="8" s="70" customFormat="1" ht="25.5" customHeight="1" spans="1:7">
      <c r="A8" s="138" t="s">
        <v>50</v>
      </c>
      <c r="B8" s="139" t="s">
        <v>51</v>
      </c>
      <c r="C8" s="79">
        <f t="shared" si="0"/>
        <v>11.48</v>
      </c>
      <c r="D8" s="149">
        <v>11.48</v>
      </c>
      <c r="E8" s="120"/>
      <c r="F8" s="120"/>
      <c r="G8" s="120"/>
    </row>
    <row r="9" s="70" customFormat="1" ht="25.5" customHeight="1" spans="1:7">
      <c r="A9" s="138" t="s">
        <v>52</v>
      </c>
      <c r="B9" s="139" t="s">
        <v>53</v>
      </c>
      <c r="C9" s="79">
        <f t="shared" si="0"/>
        <v>31</v>
      </c>
      <c r="D9" s="149">
        <v>31</v>
      </c>
      <c r="E9" s="120"/>
      <c r="F9" s="120"/>
      <c r="G9" s="120"/>
    </row>
    <row r="10" s="70" customFormat="1" ht="25.5" customHeight="1" spans="1:7">
      <c r="A10" s="138" t="s">
        <v>54</v>
      </c>
      <c r="B10" s="139" t="s">
        <v>55</v>
      </c>
      <c r="C10" s="79">
        <f t="shared" si="0"/>
        <v>11.5</v>
      </c>
      <c r="D10" s="149">
        <v>11.5</v>
      </c>
      <c r="E10" s="120"/>
      <c r="F10" s="120"/>
      <c r="G10" s="120"/>
    </row>
    <row r="11" customFormat="1" ht="25.5" customHeight="1" spans="1:7">
      <c r="A11" s="138">
        <v>210</v>
      </c>
      <c r="B11" s="139" t="s">
        <v>56</v>
      </c>
      <c r="C11" s="79">
        <f t="shared" si="0"/>
        <v>12.59</v>
      </c>
      <c r="D11" s="149">
        <v>12.59</v>
      </c>
      <c r="E11" s="120"/>
      <c r="F11" s="120"/>
      <c r="G11" s="120"/>
    </row>
    <row r="12" customFormat="1" ht="25.5" customHeight="1" spans="1:7">
      <c r="A12" s="138" t="s">
        <v>57</v>
      </c>
      <c r="B12" s="139" t="s">
        <v>58</v>
      </c>
      <c r="C12" s="79">
        <f t="shared" si="0"/>
        <v>12.59</v>
      </c>
      <c r="D12" s="149">
        <v>12.59</v>
      </c>
      <c r="E12" s="85"/>
      <c r="F12" s="85"/>
      <c r="G12" s="85"/>
    </row>
    <row r="13" customFormat="1" ht="25.5" customHeight="1" spans="1:7">
      <c r="A13" s="138" t="s">
        <v>59</v>
      </c>
      <c r="B13" s="139" t="s">
        <v>60</v>
      </c>
      <c r="C13" s="79">
        <f t="shared" si="0"/>
        <v>12.59</v>
      </c>
      <c r="D13" s="149">
        <v>12.59</v>
      </c>
      <c r="E13" s="85"/>
      <c r="F13" s="85"/>
      <c r="G13" s="85"/>
    </row>
    <row r="14" customFormat="1" ht="25.5" customHeight="1" spans="1:7">
      <c r="A14" s="140">
        <v>212</v>
      </c>
      <c r="B14" s="139" t="s">
        <v>61</v>
      </c>
      <c r="C14" s="79">
        <f>C15+C17+C19</f>
        <v>3948.82</v>
      </c>
      <c r="D14" s="149">
        <v>3405.34</v>
      </c>
      <c r="E14" s="85">
        <f>E15+E17+E19</f>
        <v>543.48</v>
      </c>
      <c r="F14" s="85"/>
      <c r="G14" s="85"/>
    </row>
    <row r="15" customFormat="1" ht="25.5" customHeight="1" spans="1:7">
      <c r="A15" s="140" t="s">
        <v>62</v>
      </c>
      <c r="B15" s="139" t="s">
        <v>63</v>
      </c>
      <c r="C15" s="79">
        <f t="shared" si="0"/>
        <v>3405.34</v>
      </c>
      <c r="D15" s="149">
        <v>3405.34</v>
      </c>
      <c r="E15" s="85"/>
      <c r="F15" s="85"/>
      <c r="G15" s="85"/>
    </row>
    <row r="16" ht="25.5" customHeight="1" spans="1:7">
      <c r="A16" s="140" t="s">
        <v>64</v>
      </c>
      <c r="B16" s="139" t="s">
        <v>65</v>
      </c>
      <c r="C16" s="79">
        <f t="shared" si="0"/>
        <v>3405.34</v>
      </c>
      <c r="D16" s="149">
        <v>3405.34</v>
      </c>
      <c r="E16" s="85"/>
      <c r="F16" s="85"/>
      <c r="G16" s="85"/>
    </row>
    <row r="17" ht="25.5" customHeight="1" spans="1:7">
      <c r="A17" s="140" t="s">
        <v>66</v>
      </c>
      <c r="B17" s="141" t="s">
        <v>67</v>
      </c>
      <c r="C17" s="79">
        <f>D17+E17+F17+G17</f>
        <v>493.48</v>
      </c>
      <c r="D17" s="149"/>
      <c r="E17" s="149">
        <v>493.48</v>
      </c>
      <c r="F17" s="85"/>
      <c r="G17" s="85"/>
    </row>
    <row r="18" ht="25.5" customHeight="1" spans="1:7">
      <c r="A18" s="140" t="s">
        <v>68</v>
      </c>
      <c r="B18" s="141" t="s">
        <v>69</v>
      </c>
      <c r="C18" s="79">
        <f>D18+E18+F18+G18</f>
        <v>493.48</v>
      </c>
      <c r="D18" s="149"/>
      <c r="E18" s="149">
        <v>493.48</v>
      </c>
      <c r="F18" s="85"/>
      <c r="G18" s="85"/>
    </row>
    <row r="19" ht="25.5" customHeight="1" spans="1:7">
      <c r="A19" s="140" t="s">
        <v>70</v>
      </c>
      <c r="B19" s="141" t="s">
        <v>71</v>
      </c>
      <c r="C19" s="79">
        <f>D19+E19+F19+G19</f>
        <v>50</v>
      </c>
      <c r="D19" s="149"/>
      <c r="E19" s="149">
        <v>50</v>
      </c>
      <c r="F19" s="85"/>
      <c r="G19" s="85"/>
    </row>
    <row r="20" ht="25.5" customHeight="1" spans="1:7">
      <c r="A20" s="140" t="s">
        <v>72</v>
      </c>
      <c r="B20" s="140" t="s">
        <v>73</v>
      </c>
      <c r="C20" s="79">
        <f>D20+E20+F20+G20</f>
        <v>50</v>
      </c>
      <c r="D20" s="149"/>
      <c r="E20" s="149">
        <v>50</v>
      </c>
      <c r="F20" s="85"/>
      <c r="G20" s="85"/>
    </row>
    <row r="21" ht="25.5" customHeight="1" spans="1:7">
      <c r="A21" s="140" t="s">
        <v>74</v>
      </c>
      <c r="B21" s="139" t="s">
        <v>75</v>
      </c>
      <c r="C21" s="79">
        <f>D21+E21+F21+G21</f>
        <v>23.25</v>
      </c>
      <c r="D21" s="149">
        <v>23.25</v>
      </c>
      <c r="E21" s="85"/>
      <c r="F21" s="85"/>
      <c r="G21" s="85"/>
    </row>
    <row r="22" ht="31" customHeight="1" spans="1:7">
      <c r="A22" s="140" t="s">
        <v>76</v>
      </c>
      <c r="B22" s="139" t="s">
        <v>77</v>
      </c>
      <c r="C22" s="79">
        <f>D22+E22+F22+G22</f>
        <v>23.25</v>
      </c>
      <c r="D22" s="149">
        <v>23.25</v>
      </c>
      <c r="E22" s="85"/>
      <c r="F22" s="85"/>
      <c r="G22" s="85"/>
    </row>
    <row r="23" ht="31" customHeight="1" spans="1:7">
      <c r="A23" s="140" t="s">
        <v>78</v>
      </c>
      <c r="B23" s="139" t="s">
        <v>79</v>
      </c>
      <c r="C23" s="79">
        <f>D23+E23+F23+G23</f>
        <v>23.25</v>
      </c>
      <c r="D23" s="149">
        <v>23.25</v>
      </c>
      <c r="E23" s="149"/>
      <c r="F23" s="149"/>
      <c r="G23" s="149"/>
    </row>
    <row r="24" ht="31" customHeight="1" spans="1:7">
      <c r="A24" s="150" t="s">
        <v>80</v>
      </c>
      <c r="B24" s="151"/>
      <c r="C24" s="79">
        <f>C6+C11+C14+C21</f>
        <v>4038.64</v>
      </c>
      <c r="D24" s="79">
        <f>D6+D11+D14+D21</f>
        <v>3495.16</v>
      </c>
      <c r="E24" s="79">
        <f>E17+E19</f>
        <v>543.48</v>
      </c>
      <c r="F24" s="152"/>
      <c r="G24" s="152"/>
    </row>
  </sheetData>
  <mergeCells count="8">
    <mergeCell ref="A2:G2"/>
    <mergeCell ref="A4:B4"/>
    <mergeCell ref="A24:B24"/>
    <mergeCell ref="C4:C5"/>
    <mergeCell ref="D4:D5"/>
    <mergeCell ref="E4:E5"/>
    <mergeCell ref="F4:F5"/>
    <mergeCell ref="G4:G5"/>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showGridLines="0" showZeros="0" workbookViewId="0">
      <selection activeCell="E15" sqref="E15"/>
    </sheetView>
  </sheetViews>
  <sheetFormatPr defaultColWidth="6.875" defaultRowHeight="11.25" outlineLevelCol="4"/>
  <cols>
    <col min="1" max="1" width="19.375" style="71" customWidth="1"/>
    <col min="2" max="2" width="31.625" style="71" customWidth="1"/>
    <col min="3" max="3" width="24.125" style="113" customWidth="1"/>
    <col min="4" max="5" width="24.125" style="71" customWidth="1"/>
    <col min="6" max="16384" width="6.875" style="71"/>
  </cols>
  <sheetData>
    <row r="1" ht="16.5" customHeight="1" spans="1:5">
      <c r="A1" s="48" t="s">
        <v>81</v>
      </c>
      <c r="B1" s="51"/>
      <c r="C1" s="114"/>
      <c r="D1" s="88"/>
      <c r="E1" s="88"/>
    </row>
    <row r="2" ht="16.5" customHeight="1" spans="1:5">
      <c r="A2" s="51"/>
      <c r="B2" s="51"/>
      <c r="C2" s="114"/>
      <c r="D2" s="88"/>
      <c r="E2" s="88"/>
    </row>
    <row r="3" ht="29.25" customHeight="1" spans="1:5">
      <c r="A3" s="73" t="s">
        <v>82</v>
      </c>
      <c r="B3" s="73"/>
      <c r="C3" s="115"/>
      <c r="D3" s="73"/>
      <c r="E3" s="73"/>
    </row>
    <row r="4" ht="26.25" customHeight="1" spans="1:5">
      <c r="A4" s="74"/>
      <c r="B4" s="74"/>
      <c r="C4" s="130"/>
      <c r="D4" s="74"/>
      <c r="E4" s="131" t="s">
        <v>2</v>
      </c>
    </row>
    <row r="5" ht="26.25" customHeight="1" spans="1:5">
      <c r="A5" s="132" t="s">
        <v>40</v>
      </c>
      <c r="B5" s="133"/>
      <c r="C5" s="134" t="s">
        <v>37</v>
      </c>
      <c r="D5" s="135" t="s">
        <v>83</v>
      </c>
      <c r="E5" s="135" t="s">
        <v>84</v>
      </c>
    </row>
    <row r="6" s="70" customFormat="1" ht="27.75" customHeight="1" spans="1:5">
      <c r="A6" s="76" t="s">
        <v>45</v>
      </c>
      <c r="B6" s="76" t="s">
        <v>46</v>
      </c>
      <c r="C6" s="136"/>
      <c r="D6" s="137"/>
      <c r="E6" s="137"/>
    </row>
    <row r="7" s="70" customFormat="1" ht="30" customHeight="1" spans="1:5">
      <c r="A7" s="138">
        <v>208</v>
      </c>
      <c r="B7" s="139" t="s">
        <v>47</v>
      </c>
      <c r="C7" s="79">
        <f>D7+E7</f>
        <v>53.98</v>
      </c>
      <c r="D7" s="111">
        <v>53.98</v>
      </c>
      <c r="E7" s="120"/>
    </row>
    <row r="8" s="70" customFormat="1" ht="30" customHeight="1" spans="1:5">
      <c r="A8" s="138" t="s">
        <v>48</v>
      </c>
      <c r="B8" s="139" t="s">
        <v>49</v>
      </c>
      <c r="C8" s="79">
        <f t="shared" ref="C8:C24" si="0">D8+E8</f>
        <v>53.98</v>
      </c>
      <c r="D8" s="111">
        <v>53.98</v>
      </c>
      <c r="E8" s="120"/>
    </row>
    <row r="9" s="70" customFormat="1" ht="30" customHeight="1" spans="1:5">
      <c r="A9" s="138" t="s">
        <v>50</v>
      </c>
      <c r="B9" s="139" t="s">
        <v>51</v>
      </c>
      <c r="C9" s="79">
        <f t="shared" si="0"/>
        <v>11.48</v>
      </c>
      <c r="D9" s="111">
        <v>11.48</v>
      </c>
      <c r="E9" s="120"/>
    </row>
    <row r="10" s="70" customFormat="1" ht="30" customHeight="1" spans="1:5">
      <c r="A10" s="138" t="s">
        <v>52</v>
      </c>
      <c r="B10" s="139" t="s">
        <v>53</v>
      </c>
      <c r="C10" s="79">
        <f t="shared" si="0"/>
        <v>31</v>
      </c>
      <c r="D10" s="111">
        <v>31</v>
      </c>
      <c r="E10" s="120"/>
    </row>
    <row r="11" customFormat="1" ht="30" customHeight="1" spans="1:5">
      <c r="A11" s="138" t="s">
        <v>54</v>
      </c>
      <c r="B11" s="139" t="s">
        <v>55</v>
      </c>
      <c r="C11" s="79">
        <f t="shared" si="0"/>
        <v>11.5</v>
      </c>
      <c r="D11" s="111">
        <v>11.5</v>
      </c>
      <c r="E11" s="122"/>
    </row>
    <row r="12" customFormat="1" ht="30" customHeight="1" spans="1:5">
      <c r="A12" s="138">
        <v>210</v>
      </c>
      <c r="B12" s="139" t="s">
        <v>56</v>
      </c>
      <c r="C12" s="79">
        <f t="shared" si="0"/>
        <v>12.59</v>
      </c>
      <c r="D12" s="111">
        <v>12.59</v>
      </c>
      <c r="E12" s="85"/>
    </row>
    <row r="13" customFormat="1" ht="30" customHeight="1" spans="1:5">
      <c r="A13" s="138" t="s">
        <v>57</v>
      </c>
      <c r="B13" s="139" t="s">
        <v>58</v>
      </c>
      <c r="C13" s="79">
        <f t="shared" si="0"/>
        <v>12.59</v>
      </c>
      <c r="D13" s="111">
        <v>12.59</v>
      </c>
      <c r="E13" s="85"/>
    </row>
    <row r="14" ht="30" customHeight="1" spans="1:5">
      <c r="A14" s="138" t="s">
        <v>59</v>
      </c>
      <c r="B14" s="139" t="s">
        <v>60</v>
      </c>
      <c r="C14" s="79">
        <f t="shared" si="0"/>
        <v>12.59</v>
      </c>
      <c r="D14" s="111">
        <v>12.59</v>
      </c>
      <c r="E14" s="85"/>
    </row>
    <row r="15" ht="30" customHeight="1" spans="1:5">
      <c r="A15" s="140">
        <v>212</v>
      </c>
      <c r="B15" s="139" t="s">
        <v>61</v>
      </c>
      <c r="C15" s="79">
        <f t="shared" si="0"/>
        <v>3948.82</v>
      </c>
      <c r="D15" s="111">
        <v>260.34</v>
      </c>
      <c r="E15" s="111">
        <v>3688.48</v>
      </c>
    </row>
    <row r="16" ht="30" customHeight="1" spans="1:5">
      <c r="A16" s="140" t="s">
        <v>62</v>
      </c>
      <c r="B16" s="139" t="s">
        <v>63</v>
      </c>
      <c r="C16" s="79">
        <f t="shared" si="0"/>
        <v>3405.34</v>
      </c>
      <c r="D16" s="111">
        <v>260.34</v>
      </c>
      <c r="E16" s="111">
        <v>3145</v>
      </c>
    </row>
    <row r="17" ht="30" customHeight="1" spans="1:5">
      <c r="A17" s="140" t="s">
        <v>64</v>
      </c>
      <c r="B17" s="139" t="s">
        <v>65</v>
      </c>
      <c r="C17" s="79">
        <f t="shared" si="0"/>
        <v>3405.34</v>
      </c>
      <c r="D17" s="111">
        <v>260.34</v>
      </c>
      <c r="E17" s="111">
        <v>3145</v>
      </c>
    </row>
    <row r="18" ht="30" customHeight="1" spans="1:5">
      <c r="A18" s="140" t="s">
        <v>66</v>
      </c>
      <c r="B18" s="141" t="s">
        <v>67</v>
      </c>
      <c r="C18" s="79">
        <f t="shared" si="0"/>
        <v>493.48</v>
      </c>
      <c r="D18" s="85"/>
      <c r="E18" s="111">
        <v>493.48</v>
      </c>
    </row>
    <row r="19" ht="30" customHeight="1" spans="1:5">
      <c r="A19" s="140" t="s">
        <v>68</v>
      </c>
      <c r="B19" s="141" t="s">
        <v>69</v>
      </c>
      <c r="C19" s="79">
        <f t="shared" si="0"/>
        <v>493.48</v>
      </c>
      <c r="D19" s="85"/>
      <c r="E19" s="111">
        <v>493.48</v>
      </c>
    </row>
    <row r="20" ht="30" customHeight="1" spans="1:5">
      <c r="A20" s="140" t="s">
        <v>70</v>
      </c>
      <c r="B20" s="141" t="s">
        <v>71</v>
      </c>
      <c r="C20" s="79">
        <f t="shared" si="0"/>
        <v>50</v>
      </c>
      <c r="D20" s="85"/>
      <c r="E20" s="111">
        <v>50</v>
      </c>
    </row>
    <row r="21" ht="30" customHeight="1" spans="1:5">
      <c r="A21" s="140" t="s">
        <v>72</v>
      </c>
      <c r="B21" s="140" t="s">
        <v>73</v>
      </c>
      <c r="C21" s="79">
        <f t="shared" si="0"/>
        <v>50</v>
      </c>
      <c r="D21" s="85"/>
      <c r="E21" s="111">
        <v>50</v>
      </c>
    </row>
    <row r="22" ht="30" customHeight="1" spans="1:5">
      <c r="A22" s="140" t="s">
        <v>74</v>
      </c>
      <c r="B22" s="139" t="s">
        <v>75</v>
      </c>
      <c r="C22" s="79">
        <f t="shared" si="0"/>
        <v>23.25</v>
      </c>
      <c r="D22" s="111">
        <v>23.25</v>
      </c>
      <c r="E22" s="85"/>
    </row>
    <row r="23" ht="30" customHeight="1" spans="1:5">
      <c r="A23" s="140" t="s">
        <v>76</v>
      </c>
      <c r="B23" s="139" t="s">
        <v>77</v>
      </c>
      <c r="C23" s="79">
        <f t="shared" si="0"/>
        <v>23.25</v>
      </c>
      <c r="D23" s="111">
        <v>23.25</v>
      </c>
      <c r="E23" s="85"/>
    </row>
    <row r="24" ht="30" customHeight="1" spans="1:5">
      <c r="A24" s="140" t="s">
        <v>78</v>
      </c>
      <c r="B24" s="139" t="s">
        <v>79</v>
      </c>
      <c r="C24" s="79">
        <f t="shared" si="0"/>
        <v>23.25</v>
      </c>
      <c r="D24" s="111">
        <v>23.25</v>
      </c>
      <c r="E24" s="85"/>
    </row>
    <row r="25" ht="30" customHeight="1" spans="1:5">
      <c r="A25" s="86" t="s">
        <v>85</v>
      </c>
      <c r="B25" s="87"/>
      <c r="C25" s="79">
        <f>C7+C12+C15+C22</f>
        <v>4038.64</v>
      </c>
      <c r="D25" s="79">
        <f>D7+D12+D15+D22</f>
        <v>350.16</v>
      </c>
      <c r="E25" s="79">
        <f>E7+E12+E15+E22</f>
        <v>3688.48</v>
      </c>
    </row>
  </sheetData>
  <mergeCells count="6">
    <mergeCell ref="A3:E3"/>
    <mergeCell ref="A5:B5"/>
    <mergeCell ref="A25:B25"/>
    <mergeCell ref="C5:C6"/>
    <mergeCell ref="D5:D6"/>
    <mergeCell ref="E5:E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A13" workbookViewId="0">
      <selection activeCell="A3" sqref="A3:F3"/>
    </sheetView>
  </sheetViews>
  <sheetFormatPr defaultColWidth="6.875" defaultRowHeight="11.25" outlineLevelCol="5"/>
  <cols>
    <col min="1" max="1" width="28.125" style="71" customWidth="1"/>
    <col min="2" max="2" width="14.875" style="71" customWidth="1"/>
    <col min="3" max="3" width="30.375" style="71" customWidth="1"/>
    <col min="4" max="4" width="15.375" style="71" customWidth="1"/>
    <col min="5" max="6" width="17.125" style="71" customWidth="1"/>
    <col min="7" max="16384" width="6.875" style="71"/>
  </cols>
  <sheetData>
    <row r="1" ht="16.5" customHeight="1" spans="1:6">
      <c r="A1" s="74" t="s">
        <v>86</v>
      </c>
      <c r="B1" s="125"/>
      <c r="C1" s="125"/>
      <c r="D1" s="125"/>
      <c r="E1" s="125"/>
      <c r="F1" s="126"/>
    </row>
    <row r="2" ht="18.75" customHeight="1" spans="1:6">
      <c r="A2" s="127"/>
      <c r="B2" s="125"/>
      <c r="C2" s="125"/>
      <c r="D2" s="125"/>
      <c r="E2" s="125"/>
      <c r="F2" s="126"/>
    </row>
    <row r="3" ht="21" customHeight="1" spans="1:6">
      <c r="A3" s="92" t="s">
        <v>87</v>
      </c>
      <c r="B3" s="92"/>
      <c r="C3" s="92"/>
      <c r="D3" s="92"/>
      <c r="E3" s="92"/>
      <c r="F3" s="92"/>
    </row>
    <row r="4" ht="14.25" customHeight="1" spans="1:6">
      <c r="A4" s="128"/>
      <c r="B4" s="128"/>
      <c r="C4" s="128"/>
      <c r="D4" s="128"/>
      <c r="E4" s="128"/>
      <c r="F4" s="94" t="s">
        <v>2</v>
      </c>
    </row>
    <row r="5" ht="24" customHeight="1" spans="1:6">
      <c r="A5" s="158" t="s">
        <v>3</v>
      </c>
      <c r="B5" s="76"/>
      <c r="C5" s="158" t="s">
        <v>4</v>
      </c>
      <c r="D5" s="76"/>
      <c r="E5" s="76"/>
      <c r="F5" s="76"/>
    </row>
    <row r="6" ht="24" customHeight="1" spans="1:6">
      <c r="A6" s="158" t="s">
        <v>5</v>
      </c>
      <c r="B6" s="158" t="s">
        <v>6</v>
      </c>
      <c r="C6" s="76" t="s">
        <v>40</v>
      </c>
      <c r="D6" s="76" t="s">
        <v>6</v>
      </c>
      <c r="E6" s="76"/>
      <c r="F6" s="76"/>
    </row>
    <row r="7" ht="24" customHeight="1" spans="1:6">
      <c r="A7" s="76"/>
      <c r="B7" s="76"/>
      <c r="C7" s="76"/>
      <c r="D7" s="76" t="s">
        <v>88</v>
      </c>
      <c r="E7" s="76" t="s">
        <v>41</v>
      </c>
      <c r="F7" s="76" t="s">
        <v>89</v>
      </c>
    </row>
    <row r="8" ht="28.5" customHeight="1" spans="1:6">
      <c r="A8" s="85" t="s">
        <v>11</v>
      </c>
      <c r="B8" s="129">
        <v>3495.16</v>
      </c>
      <c r="C8" s="80" t="s">
        <v>12</v>
      </c>
      <c r="D8" s="80"/>
      <c r="E8" s="80"/>
      <c r="F8" s="120"/>
    </row>
    <row r="9" ht="28.5" customHeight="1" spans="1:6">
      <c r="A9" s="85" t="s">
        <v>13</v>
      </c>
      <c r="B9" s="129">
        <v>543.48</v>
      </c>
      <c r="C9" s="80" t="s">
        <v>14</v>
      </c>
      <c r="D9" s="80"/>
      <c r="E9" s="80"/>
      <c r="F9" s="120"/>
    </row>
    <row r="10" ht="28.5" customHeight="1" spans="1:6">
      <c r="A10" s="85"/>
      <c r="B10" s="85"/>
      <c r="C10" s="80" t="s">
        <v>16</v>
      </c>
      <c r="D10" s="80"/>
      <c r="E10" s="80"/>
      <c r="F10" s="120"/>
    </row>
    <row r="11" ht="28.5" customHeight="1" spans="1:6">
      <c r="A11" s="85"/>
      <c r="B11" s="85"/>
      <c r="C11" s="85" t="s">
        <v>18</v>
      </c>
      <c r="D11" s="85"/>
      <c r="E11" s="85"/>
      <c r="F11" s="120"/>
    </row>
    <row r="12" ht="28.5" customHeight="1" spans="1:6">
      <c r="A12" s="85"/>
      <c r="B12" s="85"/>
      <c r="C12" s="80" t="s">
        <v>19</v>
      </c>
      <c r="D12" s="80"/>
      <c r="E12" s="80"/>
      <c r="F12" s="120"/>
    </row>
    <row r="13" ht="28.5" customHeight="1" spans="1:6">
      <c r="A13" s="85"/>
      <c r="B13" s="85"/>
      <c r="C13" s="80" t="s">
        <v>20</v>
      </c>
      <c r="D13" s="80"/>
      <c r="E13" s="80"/>
      <c r="F13" s="120"/>
    </row>
    <row r="14" ht="28.5" customHeight="1" spans="1:6">
      <c r="A14" s="85"/>
      <c r="B14" s="85"/>
      <c r="C14" s="85" t="s">
        <v>21</v>
      </c>
      <c r="D14" s="85"/>
      <c r="E14" s="85"/>
      <c r="F14" s="85"/>
    </row>
    <row r="15" ht="28.5" customHeight="1" spans="1:6">
      <c r="A15" s="85"/>
      <c r="B15" s="85"/>
      <c r="C15" s="85" t="s">
        <v>22</v>
      </c>
      <c r="D15" s="85">
        <f>E15+F15</f>
        <v>53.98</v>
      </c>
      <c r="E15" s="129">
        <v>53.98</v>
      </c>
      <c r="F15" s="85"/>
    </row>
    <row r="16" ht="28.5" customHeight="1" spans="1:6">
      <c r="A16" s="85"/>
      <c r="B16" s="85"/>
      <c r="C16" s="80" t="s">
        <v>23</v>
      </c>
      <c r="D16" s="85">
        <f>E16+F16</f>
        <v>12.59</v>
      </c>
      <c r="E16" s="129">
        <v>12.59</v>
      </c>
      <c r="F16" s="85"/>
    </row>
    <row r="17" ht="28.5" customHeight="1" spans="1:6">
      <c r="A17" s="85"/>
      <c r="B17" s="85"/>
      <c r="C17" s="80" t="s">
        <v>24</v>
      </c>
      <c r="D17" s="85">
        <f t="shared" ref="D17:D29" si="0">E17+F17</f>
        <v>0</v>
      </c>
      <c r="F17" s="85"/>
    </row>
    <row r="18" ht="28.5" customHeight="1" spans="1:6">
      <c r="A18" s="85"/>
      <c r="B18" s="85"/>
      <c r="C18" s="85" t="s">
        <v>25</v>
      </c>
      <c r="D18" s="85">
        <f t="shared" si="0"/>
        <v>3948.82</v>
      </c>
      <c r="E18" s="129">
        <v>3405.34</v>
      </c>
      <c r="F18" s="85">
        <v>543.48</v>
      </c>
    </row>
    <row r="19" ht="28.5" customHeight="1" spans="1:6">
      <c r="A19" s="85"/>
      <c r="B19" s="85"/>
      <c r="C19" s="85" t="s">
        <v>26</v>
      </c>
      <c r="D19" s="85">
        <f t="shared" si="0"/>
        <v>0</v>
      </c>
      <c r="E19" s="85"/>
      <c r="F19" s="85"/>
    </row>
    <row r="20" ht="28.5" customHeight="1" spans="1:6">
      <c r="A20" s="85"/>
      <c r="B20" s="85"/>
      <c r="C20" s="85" t="s">
        <v>27</v>
      </c>
      <c r="D20" s="85">
        <f t="shared" si="0"/>
        <v>0</v>
      </c>
      <c r="E20" s="85"/>
      <c r="F20" s="85"/>
    </row>
    <row r="21" ht="28.5" customHeight="1" spans="1:6">
      <c r="A21" s="85"/>
      <c r="B21" s="85"/>
      <c r="C21" s="85" t="s">
        <v>90</v>
      </c>
      <c r="D21" s="85">
        <f t="shared" si="0"/>
        <v>0</v>
      </c>
      <c r="E21" s="85"/>
      <c r="F21" s="85"/>
    </row>
    <row r="22" ht="28.5" customHeight="1" spans="1:6">
      <c r="A22" s="85"/>
      <c r="B22" s="85"/>
      <c r="C22" s="85" t="s">
        <v>29</v>
      </c>
      <c r="D22" s="85">
        <f t="shared" si="0"/>
        <v>0</v>
      </c>
      <c r="E22" s="85"/>
      <c r="F22" s="85"/>
    </row>
    <row r="23" ht="28.5" customHeight="1" spans="1:6">
      <c r="A23" s="85"/>
      <c r="B23" s="85"/>
      <c r="C23" s="85" t="s">
        <v>30</v>
      </c>
      <c r="D23" s="85">
        <f t="shared" si="0"/>
        <v>0</v>
      </c>
      <c r="E23" s="85"/>
      <c r="F23" s="85"/>
    </row>
    <row r="24" ht="28.5" customHeight="1" spans="1:6">
      <c r="A24" s="85"/>
      <c r="B24" s="85"/>
      <c r="C24" s="85" t="s">
        <v>31</v>
      </c>
      <c r="D24" s="85">
        <f t="shared" si="0"/>
        <v>0</v>
      </c>
      <c r="E24" s="85"/>
      <c r="F24" s="85"/>
    </row>
    <row r="25" ht="28.5" customHeight="1" spans="1:6">
      <c r="A25" s="85"/>
      <c r="B25" s="85"/>
      <c r="C25" s="85" t="s">
        <v>32</v>
      </c>
      <c r="D25" s="85">
        <f t="shared" si="0"/>
        <v>23.25</v>
      </c>
      <c r="E25" s="85">
        <v>23.25</v>
      </c>
      <c r="F25" s="85"/>
    </row>
    <row r="26" ht="28.5" customHeight="1" spans="1:6">
      <c r="A26" s="85"/>
      <c r="B26" s="85"/>
      <c r="C26" s="85" t="s">
        <v>33</v>
      </c>
      <c r="D26" s="85">
        <f t="shared" si="0"/>
        <v>0</v>
      </c>
      <c r="E26" s="85"/>
      <c r="F26" s="85"/>
    </row>
    <row r="27" ht="28.5" customHeight="1" spans="1:6">
      <c r="A27" s="85"/>
      <c r="B27" s="85"/>
      <c r="C27" s="85" t="s">
        <v>34</v>
      </c>
      <c r="D27" s="85">
        <f t="shared" si="0"/>
        <v>0</v>
      </c>
      <c r="E27" s="85"/>
      <c r="F27" s="85"/>
    </row>
    <row r="28" ht="28.5" customHeight="1" spans="1:6">
      <c r="A28" s="85"/>
      <c r="B28" s="85"/>
      <c r="C28" s="85" t="s">
        <v>35</v>
      </c>
      <c r="D28" s="85">
        <f t="shared" si="0"/>
        <v>0</v>
      </c>
      <c r="E28" s="85"/>
      <c r="F28" s="85"/>
    </row>
    <row r="29" ht="28.5" customHeight="1" spans="1:6">
      <c r="A29" s="76" t="s">
        <v>36</v>
      </c>
      <c r="B29" s="120">
        <f>SUM(B8:B28)</f>
        <v>4038.64</v>
      </c>
      <c r="C29" s="76" t="s">
        <v>37</v>
      </c>
      <c r="D29" s="85">
        <f>SUM(D8:D28)</f>
        <v>4038.64</v>
      </c>
      <c r="E29" s="85">
        <f>SUM(E8:E28)</f>
        <v>3495.16</v>
      </c>
      <c r="F29" s="85">
        <f>SUM(F8:F28)</f>
        <v>543.48</v>
      </c>
    </row>
    <row r="30" ht="24" customHeight="1"/>
  </sheetData>
  <mergeCells count="7">
    <mergeCell ref="A3:F3"/>
    <mergeCell ref="A5:B5"/>
    <mergeCell ref="C5:F5"/>
    <mergeCell ref="D6:F6"/>
    <mergeCell ref="A6:A7"/>
    <mergeCell ref="B6:B7"/>
    <mergeCell ref="C6:C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showGridLines="0" showZeros="0" workbookViewId="0">
      <selection activeCell="A21" sqref="A21"/>
    </sheetView>
  </sheetViews>
  <sheetFormatPr defaultColWidth="6.875" defaultRowHeight="11.25"/>
  <cols>
    <col min="1" max="1" width="18.125" style="71" customWidth="1"/>
    <col min="2" max="2" width="13.25" style="71" customWidth="1"/>
    <col min="3" max="4" width="10" style="113" customWidth="1"/>
    <col min="5" max="5" width="10" style="71" customWidth="1"/>
    <col min="6" max="6" width="10" style="113" customWidth="1"/>
    <col min="7" max="8" width="10" style="71" customWidth="1"/>
    <col min="9" max="11" width="10.875" style="71" customWidth="1"/>
    <col min="12" max="16384" width="6.875" style="71"/>
  </cols>
  <sheetData>
    <row r="1" ht="16.5" customHeight="1" spans="1:11">
      <c r="A1" s="48" t="s">
        <v>91</v>
      </c>
      <c r="B1" s="51"/>
      <c r="C1" s="114"/>
      <c r="D1" s="114"/>
      <c r="E1" s="51"/>
      <c r="F1" s="114"/>
      <c r="G1" s="51"/>
      <c r="H1" s="51"/>
      <c r="I1" s="88"/>
      <c r="J1" s="88"/>
      <c r="K1" s="88"/>
    </row>
    <row r="2" ht="16.5" customHeight="1" spans="1:11">
      <c r="A2" s="51"/>
      <c r="B2" s="51"/>
      <c r="C2" s="114"/>
      <c r="D2" s="114"/>
      <c r="E2" s="51"/>
      <c r="F2" s="114"/>
      <c r="G2" s="51"/>
      <c r="H2" s="51"/>
      <c r="I2" s="88"/>
      <c r="J2" s="88"/>
      <c r="K2" s="88"/>
    </row>
    <row r="3" ht="29.25" customHeight="1" spans="1:11">
      <c r="A3" s="73" t="s">
        <v>92</v>
      </c>
      <c r="B3" s="73"/>
      <c r="C3" s="115"/>
      <c r="D3" s="115"/>
      <c r="E3" s="73"/>
      <c r="F3" s="115"/>
      <c r="G3" s="73"/>
      <c r="H3" s="73"/>
      <c r="I3" s="73"/>
      <c r="J3" s="73"/>
      <c r="K3" s="73"/>
    </row>
    <row r="4" ht="26.25" customHeight="1" spans="1:11">
      <c r="A4" s="116"/>
      <c r="B4" s="116"/>
      <c r="C4" s="117"/>
      <c r="D4" s="117"/>
      <c r="E4" s="116"/>
      <c r="F4" s="117"/>
      <c r="G4" s="116"/>
      <c r="H4" s="116"/>
      <c r="I4" s="116"/>
      <c r="J4" s="89" t="s">
        <v>2</v>
      </c>
      <c r="K4" s="89"/>
    </row>
    <row r="5" ht="26.25" customHeight="1" spans="1:11">
      <c r="A5" s="76" t="s">
        <v>40</v>
      </c>
      <c r="B5" s="76"/>
      <c r="C5" s="118" t="s">
        <v>93</v>
      </c>
      <c r="D5" s="118"/>
      <c r="E5" s="76"/>
      <c r="F5" s="118" t="s">
        <v>94</v>
      </c>
      <c r="G5" s="76"/>
      <c r="H5" s="76"/>
      <c r="I5" s="76" t="s">
        <v>95</v>
      </c>
      <c r="J5" s="76"/>
      <c r="K5" s="76"/>
    </row>
    <row r="6" s="70" customFormat="1" ht="30.75" customHeight="1" spans="1:11">
      <c r="A6" s="76" t="s">
        <v>45</v>
      </c>
      <c r="B6" s="76" t="s">
        <v>46</v>
      </c>
      <c r="C6" s="118" t="s">
        <v>80</v>
      </c>
      <c r="D6" s="118" t="s">
        <v>83</v>
      </c>
      <c r="E6" s="76" t="s">
        <v>84</v>
      </c>
      <c r="F6" s="118" t="s">
        <v>80</v>
      </c>
      <c r="G6" s="76" t="s">
        <v>83</v>
      </c>
      <c r="H6" s="76" t="s">
        <v>84</v>
      </c>
      <c r="I6" s="76" t="s">
        <v>80</v>
      </c>
      <c r="J6" s="76" t="s">
        <v>83</v>
      </c>
      <c r="K6" s="76" t="s">
        <v>84</v>
      </c>
    </row>
    <row r="7" s="70" customFormat="1" ht="30.75" customHeight="1" spans="1:11">
      <c r="A7" s="119" t="s">
        <v>96</v>
      </c>
      <c r="B7" s="32" t="s">
        <v>47</v>
      </c>
      <c r="C7" s="79">
        <f t="shared" ref="C7:C21" si="0">D7+E7</f>
        <v>41.75</v>
      </c>
      <c r="D7" s="79">
        <v>41.75</v>
      </c>
      <c r="E7" s="80"/>
      <c r="F7" s="79">
        <f t="shared" ref="F7:F21" si="1">G7+H7</f>
        <v>53.98</v>
      </c>
      <c r="G7" s="111">
        <v>53.98</v>
      </c>
      <c r="H7" s="120"/>
      <c r="I7" s="120">
        <f>J7+K7</f>
        <v>29.29</v>
      </c>
      <c r="J7" s="120">
        <v>29.29</v>
      </c>
      <c r="K7" s="85"/>
    </row>
    <row r="8" s="70" customFormat="1" ht="30.75" customHeight="1" spans="1:11">
      <c r="A8" s="119" t="s">
        <v>97</v>
      </c>
      <c r="B8" s="32" t="s">
        <v>98</v>
      </c>
      <c r="C8" s="79">
        <f t="shared" si="0"/>
        <v>41.75</v>
      </c>
      <c r="D8" s="79">
        <v>41.75</v>
      </c>
      <c r="E8" s="80"/>
      <c r="F8" s="79">
        <f t="shared" si="1"/>
        <v>53.98</v>
      </c>
      <c r="G8" s="111">
        <v>53.98</v>
      </c>
      <c r="H8" s="120"/>
      <c r="I8" s="120">
        <f t="shared" ref="I8:I21" si="2">J8+K8</f>
        <v>29.29</v>
      </c>
      <c r="J8" s="120">
        <v>29.29</v>
      </c>
      <c r="K8" s="85"/>
    </row>
    <row r="9" s="70" customFormat="1" ht="30.75" customHeight="1" spans="1:11">
      <c r="A9" s="119" t="s">
        <v>99</v>
      </c>
      <c r="B9" s="32" t="s">
        <v>100</v>
      </c>
      <c r="C9" s="79">
        <f t="shared" si="0"/>
        <v>10.09</v>
      </c>
      <c r="D9" s="79">
        <v>10.09</v>
      </c>
      <c r="E9" s="80"/>
      <c r="F9" s="79">
        <f t="shared" si="1"/>
        <v>11.48</v>
      </c>
      <c r="G9" s="111">
        <v>11.48</v>
      </c>
      <c r="H9" s="120"/>
      <c r="I9" s="120">
        <f t="shared" si="2"/>
        <v>13.77</v>
      </c>
      <c r="J9" s="120">
        <v>13.77</v>
      </c>
      <c r="K9" s="85"/>
    </row>
    <row r="10" s="70" customFormat="1" ht="30.75" customHeight="1" spans="1:11">
      <c r="A10" s="119" t="s">
        <v>101</v>
      </c>
      <c r="B10" s="32" t="s">
        <v>102</v>
      </c>
      <c r="C10" s="79">
        <f t="shared" si="0"/>
        <v>31.66</v>
      </c>
      <c r="D10" s="79">
        <v>31.66</v>
      </c>
      <c r="E10" s="80"/>
      <c r="F10" s="79">
        <f t="shared" si="1"/>
        <v>31</v>
      </c>
      <c r="G10" s="111">
        <v>31</v>
      </c>
      <c r="H10" s="120"/>
      <c r="I10" s="120">
        <f t="shared" si="2"/>
        <v>-2.08</v>
      </c>
      <c r="J10" s="120">
        <v>-2.08</v>
      </c>
      <c r="K10" s="85"/>
    </row>
    <row r="11" s="70" customFormat="1" ht="30.75" customHeight="1" spans="1:11">
      <c r="A11" s="119" t="s">
        <v>103</v>
      </c>
      <c r="B11" s="32" t="s">
        <v>104</v>
      </c>
      <c r="C11" s="79">
        <f t="shared" si="0"/>
        <v>0</v>
      </c>
      <c r="D11" s="97"/>
      <c r="E11" s="121"/>
      <c r="F11" s="79">
        <f t="shared" si="1"/>
        <v>11.5</v>
      </c>
      <c r="G11" s="111">
        <v>11.5</v>
      </c>
      <c r="H11" s="122"/>
      <c r="I11" s="120">
        <f t="shared" si="2"/>
        <v>100</v>
      </c>
      <c r="J11" s="85">
        <v>100</v>
      </c>
      <c r="K11" s="85"/>
    </row>
    <row r="12" customFormat="1" ht="30.75" customHeight="1" spans="1:11">
      <c r="A12" s="119" t="s">
        <v>105</v>
      </c>
      <c r="B12" s="32" t="s">
        <v>56</v>
      </c>
      <c r="C12" s="79">
        <f t="shared" si="0"/>
        <v>12.86</v>
      </c>
      <c r="D12" s="97">
        <v>12.86</v>
      </c>
      <c r="E12" s="85"/>
      <c r="F12" s="79">
        <f t="shared" si="1"/>
        <v>12.59</v>
      </c>
      <c r="G12" s="111">
        <v>12.59</v>
      </c>
      <c r="H12" s="85"/>
      <c r="I12" s="120">
        <f t="shared" si="2"/>
        <v>-20.99</v>
      </c>
      <c r="J12" s="85">
        <v>-20.99</v>
      </c>
      <c r="K12" s="85"/>
    </row>
    <row r="13" ht="30.75" customHeight="1" spans="1:11">
      <c r="A13" s="119" t="s">
        <v>106</v>
      </c>
      <c r="B13" s="32" t="s">
        <v>107</v>
      </c>
      <c r="C13" s="79">
        <f t="shared" si="0"/>
        <v>12.86</v>
      </c>
      <c r="D13" s="79">
        <v>12.86</v>
      </c>
      <c r="E13" s="80"/>
      <c r="F13" s="79">
        <f t="shared" si="1"/>
        <v>12.59</v>
      </c>
      <c r="G13" s="111">
        <v>12.59</v>
      </c>
      <c r="H13" s="85"/>
      <c r="I13" s="120">
        <f t="shared" si="2"/>
        <v>-20.99</v>
      </c>
      <c r="J13" s="85">
        <v>-20.99</v>
      </c>
      <c r="K13" s="85"/>
    </row>
    <row r="14" ht="30.75" customHeight="1" spans="1:11">
      <c r="A14" s="119" t="s">
        <v>108</v>
      </c>
      <c r="B14" s="32" t="s">
        <v>109</v>
      </c>
      <c r="C14" s="79">
        <f t="shared" si="0"/>
        <v>12.86</v>
      </c>
      <c r="D14" s="79">
        <v>12.86</v>
      </c>
      <c r="E14" s="80"/>
      <c r="F14" s="79">
        <f t="shared" si="1"/>
        <v>12.59</v>
      </c>
      <c r="G14" s="111">
        <v>12.59</v>
      </c>
      <c r="H14" s="85"/>
      <c r="I14" s="120">
        <f t="shared" si="2"/>
        <v>-20.99</v>
      </c>
      <c r="J14" s="85">
        <v>-20.99</v>
      </c>
      <c r="K14" s="85"/>
    </row>
    <row r="15" ht="30.75" customHeight="1" spans="1:11">
      <c r="A15" s="119" t="s">
        <v>110</v>
      </c>
      <c r="B15" s="32" t="s">
        <v>61</v>
      </c>
      <c r="C15" s="79">
        <f t="shared" si="0"/>
        <v>3708.86</v>
      </c>
      <c r="D15" s="79">
        <v>247.4</v>
      </c>
      <c r="E15" s="81">
        <v>3461.46</v>
      </c>
      <c r="F15" s="79">
        <f t="shared" si="1"/>
        <v>3405.34</v>
      </c>
      <c r="G15" s="111">
        <v>260.34</v>
      </c>
      <c r="H15" s="111">
        <f>H16</f>
        <v>3145</v>
      </c>
      <c r="I15" s="120">
        <f t="shared" si="2"/>
        <v>-3.91</v>
      </c>
      <c r="J15" s="85">
        <v>5.23</v>
      </c>
      <c r="K15" s="85">
        <v>-9.14</v>
      </c>
    </row>
    <row r="16" ht="30.75" customHeight="1" spans="1:11">
      <c r="A16" s="119" t="s">
        <v>111</v>
      </c>
      <c r="B16" s="32" t="s">
        <v>112</v>
      </c>
      <c r="C16" s="79">
        <f t="shared" si="0"/>
        <v>3708.86</v>
      </c>
      <c r="D16" s="79">
        <v>247.4</v>
      </c>
      <c r="E16" s="81">
        <v>3461.46</v>
      </c>
      <c r="F16" s="79">
        <f t="shared" si="1"/>
        <v>3405.34</v>
      </c>
      <c r="G16" s="111">
        <v>260.34</v>
      </c>
      <c r="H16" s="111">
        <v>3145</v>
      </c>
      <c r="I16" s="120">
        <f t="shared" si="2"/>
        <v>-3.91</v>
      </c>
      <c r="J16" s="85">
        <v>5.23</v>
      </c>
      <c r="K16" s="85">
        <v>-9.14</v>
      </c>
    </row>
    <row r="17" ht="30.75" customHeight="1" spans="1:11">
      <c r="A17" s="119" t="s">
        <v>113</v>
      </c>
      <c r="B17" s="32" t="s">
        <v>112</v>
      </c>
      <c r="C17" s="79">
        <f t="shared" si="0"/>
        <v>3708.86</v>
      </c>
      <c r="D17" s="79">
        <v>247.4</v>
      </c>
      <c r="E17" s="81">
        <v>3461.46</v>
      </c>
      <c r="F17" s="79">
        <f t="shared" si="1"/>
        <v>3405.34</v>
      </c>
      <c r="G17" s="111">
        <v>260.34</v>
      </c>
      <c r="H17" s="111">
        <v>3145</v>
      </c>
      <c r="I17" s="120">
        <f t="shared" si="2"/>
        <v>-3.91</v>
      </c>
      <c r="J17" s="85">
        <v>5.23</v>
      </c>
      <c r="K17" s="85">
        <v>-9.14</v>
      </c>
    </row>
    <row r="18" ht="30.75" customHeight="1" spans="1:11">
      <c r="A18" s="119" t="s">
        <v>114</v>
      </c>
      <c r="B18" s="32" t="s">
        <v>75</v>
      </c>
      <c r="C18" s="79">
        <f t="shared" si="0"/>
        <v>23.75</v>
      </c>
      <c r="D18" s="79">
        <v>23.75</v>
      </c>
      <c r="E18" s="80"/>
      <c r="F18" s="79">
        <f t="shared" si="1"/>
        <v>23.25</v>
      </c>
      <c r="G18" s="111">
        <v>23.25</v>
      </c>
      <c r="H18" s="85"/>
      <c r="I18" s="120">
        <f t="shared" si="2"/>
        <v>-2.11</v>
      </c>
      <c r="J18" s="85">
        <v>-2.11</v>
      </c>
      <c r="K18" s="85"/>
    </row>
    <row r="19" ht="30.75" customHeight="1" spans="1:11">
      <c r="A19" s="119" t="s">
        <v>115</v>
      </c>
      <c r="B19" s="32" t="s">
        <v>116</v>
      </c>
      <c r="C19" s="79">
        <f t="shared" si="0"/>
        <v>23.75</v>
      </c>
      <c r="D19" s="79">
        <v>23.75</v>
      </c>
      <c r="E19" s="80"/>
      <c r="F19" s="79">
        <f t="shared" si="1"/>
        <v>23.25</v>
      </c>
      <c r="G19" s="111">
        <v>23.25</v>
      </c>
      <c r="H19" s="85"/>
      <c r="I19" s="120">
        <f t="shared" si="2"/>
        <v>-2.11</v>
      </c>
      <c r="J19" s="85">
        <v>-2.11</v>
      </c>
      <c r="K19" s="85"/>
    </row>
    <row r="20" ht="30.75" customHeight="1" spans="1:11">
      <c r="A20" s="119" t="s">
        <v>117</v>
      </c>
      <c r="B20" s="32" t="s">
        <v>118</v>
      </c>
      <c r="C20" s="79">
        <f t="shared" si="0"/>
        <v>23.75</v>
      </c>
      <c r="D20" s="79">
        <v>23.75</v>
      </c>
      <c r="E20" s="80"/>
      <c r="F20" s="79">
        <f t="shared" si="1"/>
        <v>23.25</v>
      </c>
      <c r="G20" s="111">
        <v>23.25</v>
      </c>
      <c r="H20" s="85"/>
      <c r="I20" s="120">
        <f t="shared" si="2"/>
        <v>-2.11</v>
      </c>
      <c r="J20" s="85">
        <v>-2.11</v>
      </c>
      <c r="K20" s="85"/>
    </row>
    <row r="21" ht="30.75" customHeight="1" spans="1:11">
      <c r="A21" s="80"/>
      <c r="B21" s="80"/>
      <c r="C21" s="79">
        <f t="shared" si="0"/>
        <v>0</v>
      </c>
      <c r="D21" s="79"/>
      <c r="E21" s="80"/>
      <c r="F21" s="79">
        <f t="shared" si="1"/>
        <v>0</v>
      </c>
      <c r="G21" s="80"/>
      <c r="H21" s="80"/>
      <c r="I21" s="120">
        <f t="shared" si="2"/>
        <v>0</v>
      </c>
      <c r="J21" s="85"/>
      <c r="K21" s="85"/>
    </row>
    <row r="22" ht="30.75" customHeight="1" spans="1:11">
      <c r="A22" s="123" t="s">
        <v>119</v>
      </c>
      <c r="B22" s="124"/>
      <c r="C22" s="79">
        <f>C7+C12+C15+C18</f>
        <v>3787.22</v>
      </c>
      <c r="D22" s="79">
        <f t="shared" ref="D22:K22" si="3">D7+D12+D15+D18</f>
        <v>325.76</v>
      </c>
      <c r="E22" s="79">
        <f t="shared" si="3"/>
        <v>3461.46</v>
      </c>
      <c r="F22" s="79">
        <f t="shared" si="3"/>
        <v>3495.16</v>
      </c>
      <c r="G22" s="79">
        <f t="shared" si="3"/>
        <v>350.16</v>
      </c>
      <c r="H22" s="79">
        <f t="shared" si="3"/>
        <v>3145</v>
      </c>
      <c r="I22" s="79">
        <v>-7.71</v>
      </c>
      <c r="J22" s="79">
        <v>7.49</v>
      </c>
      <c r="K22" s="79">
        <f t="shared" si="3"/>
        <v>-9.14</v>
      </c>
    </row>
  </sheetData>
  <mergeCells count="7">
    <mergeCell ref="A3:K3"/>
    <mergeCell ref="J4:K4"/>
    <mergeCell ref="A5:B5"/>
    <mergeCell ref="C5:E5"/>
    <mergeCell ref="F5:H5"/>
    <mergeCell ref="I5:K5"/>
    <mergeCell ref="A22:B22"/>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topLeftCell="A37" workbookViewId="0">
      <selection activeCell="B5" sqref="B5"/>
    </sheetView>
  </sheetViews>
  <sheetFormatPr defaultColWidth="9" defaultRowHeight="14.25" outlineLevelCol="4"/>
  <cols>
    <col min="1" max="1" width="38.375" customWidth="1"/>
    <col min="2" max="2" width="18.125" customWidth="1"/>
    <col min="3" max="3" width="22.125" customWidth="1"/>
  </cols>
  <sheetData>
    <row r="1" ht="19.5" customHeight="1" spans="1:3">
      <c r="A1" s="104" t="s">
        <v>120</v>
      </c>
      <c r="B1" s="105"/>
      <c r="C1" s="105"/>
    </row>
    <row r="2" ht="44.25" customHeight="1" spans="1:5">
      <c r="A2" s="106" t="s">
        <v>121</v>
      </c>
      <c r="B2" s="106"/>
      <c r="C2" s="106"/>
      <c r="D2" s="107"/>
      <c r="E2" s="107"/>
    </row>
    <row r="3" ht="20.25" customHeight="1" spans="3:3">
      <c r="C3" s="108" t="s">
        <v>2</v>
      </c>
    </row>
    <row r="4" ht="22.5" customHeight="1" spans="1:3">
      <c r="A4" s="109" t="s">
        <v>122</v>
      </c>
      <c r="B4" s="109" t="s">
        <v>6</v>
      </c>
      <c r="C4" s="109" t="s">
        <v>123</v>
      </c>
    </row>
    <row r="5" ht="22.5" customHeight="1" spans="1:3">
      <c r="A5" s="110" t="s">
        <v>124</v>
      </c>
      <c r="B5" s="110">
        <f>B6+B7+B8+B9+B10+B11+B12+B13+B14+B15+B16</f>
        <v>317.26</v>
      </c>
      <c r="C5" s="110"/>
    </row>
    <row r="6" ht="22.5" customHeight="1" spans="1:3">
      <c r="A6" s="110" t="s">
        <v>125</v>
      </c>
      <c r="B6" s="110">
        <v>116.18</v>
      </c>
      <c r="C6" s="110"/>
    </row>
    <row r="7" ht="22.5" customHeight="1" spans="1:3">
      <c r="A7" s="110" t="s">
        <v>126</v>
      </c>
      <c r="B7" s="111">
        <v>15.08</v>
      </c>
      <c r="C7" s="110"/>
    </row>
    <row r="8" ht="22.5" customHeight="1" spans="1:3">
      <c r="A8" s="110" t="s">
        <v>127</v>
      </c>
      <c r="B8" s="110"/>
      <c r="C8" s="110"/>
    </row>
    <row r="9" ht="22.5" customHeight="1" spans="1:3">
      <c r="A9" s="110" t="s">
        <v>128</v>
      </c>
      <c r="B9" s="111">
        <v>76.92</v>
      </c>
      <c r="C9" s="110"/>
    </row>
    <row r="10" ht="22.5" customHeight="1" spans="1:3">
      <c r="A10" s="110" t="s">
        <v>129</v>
      </c>
      <c r="B10" s="111">
        <v>31</v>
      </c>
      <c r="C10" s="110"/>
    </row>
    <row r="11" ht="22.5" customHeight="1" spans="1:3">
      <c r="A11" s="110" t="s">
        <v>130</v>
      </c>
      <c r="B11" s="111">
        <v>11.5</v>
      </c>
      <c r="C11" s="110"/>
    </row>
    <row r="12" ht="22.5" customHeight="1" spans="1:3">
      <c r="A12" s="110" t="s">
        <v>131</v>
      </c>
      <c r="B12" s="111">
        <v>12.59</v>
      </c>
      <c r="C12" s="110"/>
    </row>
    <row r="13" ht="22.5" customHeight="1" spans="1:3">
      <c r="A13" s="110" t="s">
        <v>132</v>
      </c>
      <c r="C13" s="110"/>
    </row>
    <row r="14" ht="22.5" customHeight="1" spans="1:3">
      <c r="A14" s="110" t="s">
        <v>133</v>
      </c>
      <c r="B14" s="111">
        <v>0.14</v>
      </c>
      <c r="C14" s="110"/>
    </row>
    <row r="15" ht="22.5" customHeight="1" spans="1:3">
      <c r="A15" s="110" t="s">
        <v>79</v>
      </c>
      <c r="B15" s="111">
        <v>23.25</v>
      </c>
      <c r="C15" s="110"/>
    </row>
    <row r="16" ht="22.5" customHeight="1" spans="1:3">
      <c r="A16" s="110" t="s">
        <v>134</v>
      </c>
      <c r="B16" s="111">
        <v>30.6</v>
      </c>
      <c r="C16" s="110"/>
    </row>
    <row r="17" ht="22.5" customHeight="1" spans="1:3">
      <c r="A17" s="110" t="s">
        <v>135</v>
      </c>
      <c r="B17" s="110">
        <f>B18+B19+B20+B21+B22+B23+B24+B25+B26+B27+B28+B29+B30+B31+B32+B33+B34+B35+B36+B37+B38+B39+B40+B41+B42+B43+B44</f>
        <v>21.42</v>
      </c>
      <c r="C17" s="110"/>
    </row>
    <row r="18" ht="22.5" customHeight="1" spans="1:3">
      <c r="A18" s="110" t="s">
        <v>136</v>
      </c>
      <c r="B18" s="111">
        <v>1.5</v>
      </c>
      <c r="C18" s="110"/>
    </row>
    <row r="19" ht="22.5" customHeight="1" spans="1:3">
      <c r="A19" s="110" t="s">
        <v>137</v>
      </c>
      <c r="B19" s="111">
        <v>0.5</v>
      </c>
      <c r="C19" s="110"/>
    </row>
    <row r="20" ht="22.5" customHeight="1" spans="1:3">
      <c r="A20" s="110" t="s">
        <v>138</v>
      </c>
      <c r="B20" s="110"/>
      <c r="C20" s="110"/>
    </row>
    <row r="21" ht="22.5" customHeight="1" spans="1:3">
      <c r="A21" s="110" t="s">
        <v>139</v>
      </c>
      <c r="B21" s="110"/>
      <c r="C21" s="110"/>
    </row>
    <row r="22" ht="22.5" customHeight="1" spans="1:3">
      <c r="A22" s="110" t="s">
        <v>140</v>
      </c>
      <c r="B22" s="111"/>
      <c r="C22" s="110"/>
    </row>
    <row r="23" ht="22.5" customHeight="1" spans="1:3">
      <c r="A23" s="110" t="s">
        <v>141</v>
      </c>
      <c r="B23" s="111"/>
      <c r="C23" s="110"/>
    </row>
    <row r="24" ht="22.5" customHeight="1" spans="1:3">
      <c r="A24" s="110" t="s">
        <v>142</v>
      </c>
      <c r="B24" s="111">
        <v>0.8</v>
      </c>
      <c r="C24" s="110"/>
    </row>
    <row r="25" ht="22.5" customHeight="1" spans="1:3">
      <c r="A25" s="110" t="s">
        <v>143</v>
      </c>
      <c r="B25" s="111"/>
      <c r="C25" s="110"/>
    </row>
    <row r="26" ht="22.5" customHeight="1" spans="1:3">
      <c r="A26" s="110" t="s">
        <v>144</v>
      </c>
      <c r="B26" s="110"/>
      <c r="C26" s="110"/>
    </row>
    <row r="27" ht="22.5" customHeight="1" spans="1:3">
      <c r="A27" s="110" t="s">
        <v>145</v>
      </c>
      <c r="B27" s="111">
        <v>0.9</v>
      </c>
      <c r="C27" s="110"/>
    </row>
    <row r="28" ht="22.5" customHeight="1" spans="1:3">
      <c r="A28" s="110" t="s">
        <v>146</v>
      </c>
      <c r="B28" s="110"/>
      <c r="C28" s="110"/>
    </row>
    <row r="29" ht="22.5" customHeight="1" spans="1:3">
      <c r="A29" s="110" t="s">
        <v>147</v>
      </c>
      <c r="B29" s="111">
        <v>0.9</v>
      </c>
      <c r="C29" s="110"/>
    </row>
    <row r="30" ht="22.5" customHeight="1" spans="1:3">
      <c r="A30" s="110" t="s">
        <v>148</v>
      </c>
      <c r="B30" s="110"/>
      <c r="C30" s="110"/>
    </row>
    <row r="31" ht="22.5" customHeight="1" spans="1:3">
      <c r="A31" s="110" t="s">
        <v>149</v>
      </c>
      <c r="B31" s="110"/>
      <c r="C31" s="110"/>
    </row>
    <row r="32" ht="22.5" customHeight="1" spans="1:3">
      <c r="A32" s="110" t="s">
        <v>150</v>
      </c>
      <c r="B32" s="110"/>
      <c r="C32" s="110"/>
    </row>
    <row r="33" ht="22.5" customHeight="1" spans="1:3">
      <c r="A33" s="110" t="s">
        <v>151</v>
      </c>
      <c r="B33" s="110"/>
      <c r="C33" s="110"/>
    </row>
    <row r="34" ht="22.5" customHeight="1" spans="1:3">
      <c r="A34" s="110" t="s">
        <v>152</v>
      </c>
      <c r="B34" s="110"/>
      <c r="C34" s="110"/>
    </row>
    <row r="35" ht="22.5" customHeight="1" spans="1:3">
      <c r="A35" s="110" t="s">
        <v>153</v>
      </c>
      <c r="B35" s="110"/>
      <c r="C35" s="110"/>
    </row>
    <row r="36" ht="22.5" customHeight="1" spans="1:3">
      <c r="A36" s="110" t="s">
        <v>154</v>
      </c>
      <c r="B36" s="110"/>
      <c r="C36" s="110"/>
    </row>
    <row r="37" ht="22.5" customHeight="1" spans="1:3">
      <c r="A37" s="110" t="s">
        <v>155</v>
      </c>
      <c r="B37" s="111">
        <v>0.5</v>
      </c>
      <c r="C37" s="110"/>
    </row>
    <row r="38" ht="22.5" customHeight="1" spans="1:3">
      <c r="A38" s="110" t="s">
        <v>156</v>
      </c>
      <c r="B38" s="110"/>
      <c r="C38" s="110"/>
    </row>
    <row r="39" ht="22.5" customHeight="1" spans="1:3">
      <c r="A39" s="110" t="s">
        <v>157</v>
      </c>
      <c r="B39" s="110"/>
      <c r="C39" s="110"/>
    </row>
    <row r="40" ht="22.5" customHeight="1" spans="1:3">
      <c r="A40" s="110" t="s">
        <v>158</v>
      </c>
      <c r="B40" s="110">
        <v>3.97</v>
      </c>
      <c r="C40" s="110"/>
    </row>
    <row r="41" ht="22.5" customHeight="1" spans="1:3">
      <c r="A41" s="110" t="s">
        <v>159</v>
      </c>
      <c r="B41" s="111">
        <v>7.2</v>
      </c>
      <c r="C41" s="110"/>
    </row>
    <row r="42" ht="22.5" customHeight="1" spans="1:3">
      <c r="A42" s="110" t="s">
        <v>160</v>
      </c>
      <c r="B42" s="111">
        <v>0.35</v>
      </c>
      <c r="C42" s="110"/>
    </row>
    <row r="43" ht="22.5" customHeight="1" spans="1:3">
      <c r="A43" s="110" t="s">
        <v>161</v>
      </c>
      <c r="B43" s="110"/>
      <c r="C43" s="110"/>
    </row>
    <row r="44" ht="22.5" customHeight="1" spans="1:3">
      <c r="A44" s="112" t="s">
        <v>162</v>
      </c>
      <c r="B44" s="111">
        <v>4.8</v>
      </c>
      <c r="C44" s="110"/>
    </row>
    <row r="45" ht="22.5" customHeight="1" spans="1:3">
      <c r="A45" s="110" t="s">
        <v>163</v>
      </c>
      <c r="B45" s="110">
        <f>B46+B47+B48+B49+B50+B51+B52+B53+B55+B54+B56</f>
        <v>11.48</v>
      </c>
      <c r="C45" s="110"/>
    </row>
    <row r="46" ht="22.5" customHeight="1" spans="1:3">
      <c r="A46" s="110" t="s">
        <v>164</v>
      </c>
      <c r="B46" s="110"/>
      <c r="C46" s="110"/>
    </row>
    <row r="47" ht="22.5" customHeight="1" spans="1:3">
      <c r="A47" s="110" t="s">
        <v>165</v>
      </c>
      <c r="B47" s="111">
        <v>7.88</v>
      </c>
      <c r="C47" s="110"/>
    </row>
    <row r="48" ht="22.5" customHeight="1" spans="1:3">
      <c r="A48" s="110" t="s">
        <v>166</v>
      </c>
      <c r="B48" s="110"/>
      <c r="C48" s="110"/>
    </row>
    <row r="49" ht="22.5" customHeight="1" spans="1:3">
      <c r="A49" s="110" t="s">
        <v>167</v>
      </c>
      <c r="B49" s="110"/>
      <c r="C49" s="110"/>
    </row>
    <row r="50" ht="22.5" customHeight="1" spans="1:3">
      <c r="A50" s="110" t="s">
        <v>168</v>
      </c>
      <c r="B50" s="111">
        <v>3.6</v>
      </c>
      <c r="C50" s="110"/>
    </row>
    <row r="51" ht="22.5" customHeight="1" spans="1:3">
      <c r="A51" s="110" t="s">
        <v>169</v>
      </c>
      <c r="B51" s="110"/>
      <c r="C51" s="110"/>
    </row>
    <row r="52" ht="22.5" customHeight="1" spans="1:3">
      <c r="A52" s="110" t="s">
        <v>170</v>
      </c>
      <c r="B52" s="110"/>
      <c r="C52" s="110"/>
    </row>
    <row r="53" ht="22.5" customHeight="1" spans="1:3">
      <c r="A53" s="110" t="s">
        <v>171</v>
      </c>
      <c r="B53" s="110"/>
      <c r="C53" s="110"/>
    </row>
    <row r="54" ht="22.5" customHeight="1" spans="1:3">
      <c r="A54" s="110" t="s">
        <v>172</v>
      </c>
      <c r="B54" s="110"/>
      <c r="C54" s="110"/>
    </row>
    <row r="55" ht="22.5" customHeight="1" spans="1:3">
      <c r="A55" s="110" t="s">
        <v>173</v>
      </c>
      <c r="B55" s="110"/>
      <c r="C55" s="110"/>
    </row>
    <row r="56" ht="22.5" customHeight="1" spans="1:3">
      <c r="A56" s="110" t="s">
        <v>174</v>
      </c>
      <c r="B56" s="110"/>
      <c r="C56" s="110"/>
    </row>
    <row r="57" ht="22.5" customHeight="1" spans="1:3">
      <c r="A57" s="109" t="s">
        <v>119</v>
      </c>
      <c r="B57" s="110">
        <f>B5+B17+B45</f>
        <v>350.16</v>
      </c>
      <c r="C57" s="110"/>
    </row>
  </sheetData>
  <mergeCells count="1">
    <mergeCell ref="A2:C2"/>
  </mergeCells>
  <printOptions horizontalCentered="1"/>
  <pageMargins left="0.590277777777778" right="0.590277777777778" top="0.786805555555556" bottom="0.59027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A3" sqref="A3:B3"/>
    </sheetView>
  </sheetViews>
  <sheetFormatPr defaultColWidth="9" defaultRowHeight="14.25" outlineLevelCol="1"/>
  <cols>
    <col min="1" max="1" width="56.875" customWidth="1"/>
    <col min="2" max="2" width="60.375" customWidth="1"/>
  </cols>
  <sheetData>
    <row r="1" ht="23.25" customHeight="1" spans="1:1">
      <c r="A1" s="74" t="s">
        <v>175</v>
      </c>
    </row>
    <row r="2" ht="19.5" customHeight="1" spans="1:2">
      <c r="A2" s="90"/>
      <c r="B2" s="91"/>
    </row>
    <row r="3" ht="30" customHeight="1" spans="1:2">
      <c r="A3" s="92" t="s">
        <v>176</v>
      </c>
      <c r="B3" s="92"/>
    </row>
    <row r="4" ht="16.5" customHeight="1" spans="1:2">
      <c r="A4" s="93"/>
      <c r="B4" s="94" t="s">
        <v>2</v>
      </c>
    </row>
    <row r="5" ht="38.25" customHeight="1" spans="1:2">
      <c r="A5" s="95" t="s">
        <v>5</v>
      </c>
      <c r="B5" s="95" t="s">
        <v>94</v>
      </c>
    </row>
    <row r="6" ht="38.25" customHeight="1" spans="1:2">
      <c r="A6" s="96" t="s">
        <v>177</v>
      </c>
      <c r="B6" s="97">
        <f>B9</f>
        <v>7.2</v>
      </c>
    </row>
    <row r="7" ht="38.25" customHeight="1" spans="1:2">
      <c r="A7" s="85" t="s">
        <v>178</v>
      </c>
      <c r="B7" s="97"/>
    </row>
    <row r="8" ht="38.25" customHeight="1" spans="1:2">
      <c r="A8" s="85" t="s">
        <v>179</v>
      </c>
      <c r="B8" s="97"/>
    </row>
    <row r="9" ht="38.25" customHeight="1" spans="1:2">
      <c r="A9" s="98" t="s">
        <v>180</v>
      </c>
      <c r="B9" s="99">
        <f>B10</f>
        <v>7.2</v>
      </c>
    </row>
    <row r="10" ht="38.25" customHeight="1" spans="1:2">
      <c r="A10" s="100" t="s">
        <v>181</v>
      </c>
      <c r="B10" s="99">
        <v>7.2</v>
      </c>
    </row>
    <row r="11" ht="38.25" customHeight="1" spans="1:2">
      <c r="A11" s="101" t="s">
        <v>182</v>
      </c>
      <c r="B11" s="102"/>
    </row>
    <row r="12" ht="91.5" customHeight="1" spans="1:2">
      <c r="A12" s="103" t="s">
        <v>183</v>
      </c>
      <c r="B12" s="103"/>
    </row>
  </sheetData>
  <mergeCells count="2">
    <mergeCell ref="A3:B3"/>
    <mergeCell ref="A12:B12"/>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showGridLines="0" showZeros="0" workbookViewId="0">
      <selection activeCell="I9" sqref="I9"/>
    </sheetView>
  </sheetViews>
  <sheetFormatPr defaultColWidth="6.875" defaultRowHeight="11.25"/>
  <cols>
    <col min="1" max="1" width="18.125" style="71" customWidth="1"/>
    <col min="2" max="2" width="15.375" style="71" customWidth="1"/>
    <col min="3" max="5" width="9.875" style="71" customWidth="1"/>
    <col min="6" max="8" width="9.875" style="72" customWidth="1"/>
    <col min="9" max="11" width="9.875" style="71" customWidth="1"/>
    <col min="12" max="16384" width="6.875" style="71"/>
  </cols>
  <sheetData>
    <row r="1" ht="16.5" customHeight="1" spans="1:11">
      <c r="A1" s="48" t="s">
        <v>184</v>
      </c>
      <c r="B1" s="51"/>
      <c r="C1" s="51"/>
      <c r="D1" s="51"/>
      <c r="E1" s="51"/>
      <c r="F1" s="49"/>
      <c r="G1" s="49"/>
      <c r="H1" s="49"/>
      <c r="I1" s="51"/>
      <c r="J1" s="88"/>
      <c r="K1" s="88"/>
    </row>
    <row r="2" ht="16.5" customHeight="1" spans="1:11">
      <c r="A2" s="51"/>
      <c r="B2" s="51"/>
      <c r="C2" s="51"/>
      <c r="D2" s="51"/>
      <c r="E2" s="51"/>
      <c r="F2" s="49"/>
      <c r="G2" s="49"/>
      <c r="H2" s="49"/>
      <c r="I2" s="51"/>
      <c r="J2" s="88"/>
      <c r="K2" s="88"/>
    </row>
    <row r="3" ht="29.25" customHeight="1" spans="1:11">
      <c r="A3" s="73" t="s">
        <v>185</v>
      </c>
      <c r="B3" s="73"/>
      <c r="C3" s="73"/>
      <c r="D3" s="73"/>
      <c r="E3" s="73"/>
      <c r="F3" s="73"/>
      <c r="G3" s="73"/>
      <c r="H3" s="73"/>
      <c r="I3" s="73"/>
      <c r="J3" s="73"/>
      <c r="K3" s="73"/>
    </row>
    <row r="4" ht="26.25" customHeight="1" spans="1:11">
      <c r="A4" s="74"/>
      <c r="B4" s="74"/>
      <c r="C4" s="74"/>
      <c r="D4" s="74"/>
      <c r="E4" s="74"/>
      <c r="F4" s="75"/>
      <c r="G4" s="75"/>
      <c r="H4" s="75"/>
      <c r="I4" s="74"/>
      <c r="J4" s="89" t="s">
        <v>2</v>
      </c>
      <c r="K4" s="89"/>
    </row>
    <row r="5" ht="26.25" customHeight="1" spans="1:11">
      <c r="A5" s="76" t="s">
        <v>40</v>
      </c>
      <c r="B5" s="76"/>
      <c r="C5" s="76" t="s">
        <v>93</v>
      </c>
      <c r="D5" s="76"/>
      <c r="E5" s="76"/>
      <c r="F5" s="76" t="s">
        <v>94</v>
      </c>
      <c r="G5" s="76"/>
      <c r="H5" s="76"/>
      <c r="I5" s="76" t="s">
        <v>186</v>
      </c>
      <c r="J5" s="76"/>
      <c r="K5" s="76"/>
    </row>
    <row r="6" s="70" customFormat="1" ht="27.75" customHeight="1" spans="1:11">
      <c r="A6" s="76" t="s">
        <v>45</v>
      </c>
      <c r="B6" s="76" t="s">
        <v>46</v>
      </c>
      <c r="C6" s="76" t="s">
        <v>80</v>
      </c>
      <c r="D6" s="76" t="s">
        <v>83</v>
      </c>
      <c r="E6" s="76" t="s">
        <v>84</v>
      </c>
      <c r="F6" s="76" t="s">
        <v>80</v>
      </c>
      <c r="G6" s="76" t="s">
        <v>83</v>
      </c>
      <c r="H6" s="76" t="s">
        <v>84</v>
      </c>
      <c r="I6" s="76" t="s">
        <v>80</v>
      </c>
      <c r="J6" s="76" t="s">
        <v>83</v>
      </c>
      <c r="K6" s="76" t="s">
        <v>84</v>
      </c>
    </row>
    <row r="7" s="70" customFormat="1" ht="27.75" customHeight="1" spans="1:11">
      <c r="A7" s="77">
        <v>212</v>
      </c>
      <c r="B7" s="32" t="s">
        <v>61</v>
      </c>
      <c r="C7" s="76"/>
      <c r="D7" s="76"/>
      <c r="E7" s="76"/>
      <c r="F7" s="76">
        <f>F8+F10</f>
        <v>543.48</v>
      </c>
      <c r="G7" s="76"/>
      <c r="H7" s="78">
        <f>H8+H10</f>
        <v>543.48</v>
      </c>
      <c r="I7" s="76"/>
      <c r="J7" s="76"/>
      <c r="K7" s="76"/>
    </row>
    <row r="8" customFormat="1" ht="30.75" customHeight="1" spans="1:11">
      <c r="A8" s="77" t="s">
        <v>66</v>
      </c>
      <c r="B8" s="32" t="s">
        <v>67</v>
      </c>
      <c r="C8" s="79">
        <f t="shared" ref="C8:C11" si="0">D8+E8</f>
        <v>0</v>
      </c>
      <c r="D8" s="79"/>
      <c r="E8" s="80"/>
      <c r="F8" s="81">
        <f t="shared" ref="F8:F11" si="1">G8+H8</f>
        <v>493.48</v>
      </c>
      <c r="G8" s="76"/>
      <c r="H8" s="82">
        <v>493.48</v>
      </c>
      <c r="I8" s="85">
        <f>J8+K8</f>
        <v>0</v>
      </c>
      <c r="J8" s="85"/>
      <c r="K8" s="85"/>
    </row>
    <row r="9" customFormat="1" ht="30.75" customHeight="1" spans="1:11">
      <c r="A9" s="77" t="s">
        <v>68</v>
      </c>
      <c r="B9" s="32" t="s">
        <v>69</v>
      </c>
      <c r="C9" s="79">
        <f t="shared" si="0"/>
        <v>0</v>
      </c>
      <c r="D9" s="79"/>
      <c r="E9" s="80"/>
      <c r="F9" s="81">
        <f t="shared" si="1"/>
        <v>493.48</v>
      </c>
      <c r="G9" s="76"/>
      <c r="H9" s="82">
        <v>493.48</v>
      </c>
      <c r="I9" s="85">
        <f>J9+K9</f>
        <v>0</v>
      </c>
      <c r="J9" s="85"/>
      <c r="K9" s="85"/>
    </row>
    <row r="10" customFormat="1" ht="30.75" customHeight="1" spans="1:11">
      <c r="A10" s="77" t="s">
        <v>70</v>
      </c>
      <c r="B10" s="32" t="s">
        <v>71</v>
      </c>
      <c r="C10" s="79">
        <f t="shared" si="0"/>
        <v>0</v>
      </c>
      <c r="D10" s="79"/>
      <c r="E10" s="80"/>
      <c r="F10" s="81">
        <f t="shared" si="1"/>
        <v>50</v>
      </c>
      <c r="G10" s="76"/>
      <c r="H10" s="82">
        <v>50</v>
      </c>
      <c r="I10" s="85">
        <f>J10+K10</f>
        <v>0</v>
      </c>
      <c r="J10" s="85"/>
      <c r="K10" s="85"/>
    </row>
    <row r="11" customFormat="1" ht="30.75" customHeight="1" spans="1:11">
      <c r="A11" s="77" t="s">
        <v>72</v>
      </c>
      <c r="B11" s="32" t="s">
        <v>73</v>
      </c>
      <c r="C11" s="79">
        <f t="shared" si="0"/>
        <v>0</v>
      </c>
      <c r="D11" s="79"/>
      <c r="E11" s="80"/>
      <c r="F11" s="81">
        <f t="shared" si="1"/>
        <v>50</v>
      </c>
      <c r="G11" s="76"/>
      <c r="H11" s="82">
        <v>50</v>
      </c>
      <c r="I11" s="85">
        <f>J11+K11</f>
        <v>0</v>
      </c>
      <c r="J11" s="85"/>
      <c r="K11" s="85"/>
    </row>
    <row r="12" customFormat="1" ht="30" customHeight="1" spans="1:11">
      <c r="A12" s="83"/>
      <c r="B12" s="80"/>
      <c r="C12" s="80"/>
      <c r="D12" s="80"/>
      <c r="E12" s="80"/>
      <c r="F12" s="84"/>
      <c r="G12" s="84"/>
      <c r="H12" s="84"/>
      <c r="I12" s="85">
        <f>J12+K12</f>
        <v>0</v>
      </c>
      <c r="J12" s="85"/>
      <c r="K12" s="85"/>
    </row>
    <row r="13" ht="30" customHeight="1" spans="1:11">
      <c r="A13" s="83"/>
      <c r="B13" s="85"/>
      <c r="C13" s="85"/>
      <c r="D13" s="85"/>
      <c r="E13" s="85"/>
      <c r="F13" s="76"/>
      <c r="G13" s="76"/>
      <c r="H13" s="76"/>
      <c r="I13" s="85">
        <f>J13+K13</f>
        <v>0</v>
      </c>
      <c r="J13" s="85"/>
      <c r="K13" s="85"/>
    </row>
    <row r="14" ht="30" customHeight="1" spans="1:11">
      <c r="A14" s="83"/>
      <c r="B14" s="80"/>
      <c r="C14" s="80"/>
      <c r="D14" s="80"/>
      <c r="E14" s="80"/>
      <c r="F14" s="84"/>
      <c r="G14" s="84"/>
      <c r="H14" s="84"/>
      <c r="I14" s="85">
        <f>J14+K14</f>
        <v>0</v>
      </c>
      <c r="J14" s="85"/>
      <c r="K14" s="85"/>
    </row>
    <row r="15" ht="30" customHeight="1" spans="1:11">
      <c r="A15" s="83"/>
      <c r="B15" s="80"/>
      <c r="C15" s="80"/>
      <c r="D15" s="80"/>
      <c r="E15" s="80"/>
      <c r="F15" s="84"/>
      <c r="G15" s="84"/>
      <c r="H15" s="84"/>
      <c r="I15" s="85">
        <f>J15+K15</f>
        <v>0</v>
      </c>
      <c r="J15" s="85"/>
      <c r="K15" s="85"/>
    </row>
    <row r="16" ht="30" customHeight="1" spans="1:11">
      <c r="A16" s="86" t="s">
        <v>85</v>
      </c>
      <c r="B16" s="87"/>
      <c r="C16" s="80"/>
      <c r="D16" s="80"/>
      <c r="E16" s="80"/>
      <c r="F16" s="81">
        <f>F8+F10</f>
        <v>543.48</v>
      </c>
      <c r="G16" s="81">
        <f>G8+G10</f>
        <v>0</v>
      </c>
      <c r="H16" s="81">
        <f>H8+H10</f>
        <v>543.48</v>
      </c>
      <c r="I16" s="85">
        <f>J16+K16</f>
        <v>0</v>
      </c>
      <c r="J16" s="85"/>
      <c r="K16" s="85"/>
    </row>
  </sheetData>
  <mergeCells count="7">
    <mergeCell ref="A3:K3"/>
    <mergeCell ref="J4:K4"/>
    <mergeCell ref="A5:B5"/>
    <mergeCell ref="C5:E5"/>
    <mergeCell ref="F5:H5"/>
    <mergeCell ref="I5:K5"/>
    <mergeCell ref="A16:B1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22" workbookViewId="0">
      <selection activeCell="H40" sqref="H40"/>
    </sheetView>
  </sheetViews>
  <sheetFormatPr defaultColWidth="9" defaultRowHeight="14.25" outlineLevelCol="7"/>
  <cols>
    <col min="1" max="1" width="25.25" customWidth="1"/>
    <col min="2" max="2" width="11.75" style="45" customWidth="1"/>
    <col min="3" max="3" width="11.75" style="46" customWidth="1"/>
    <col min="4" max="7" width="11.75" customWidth="1"/>
    <col min="8" max="8" width="26.125" style="47" customWidth="1"/>
  </cols>
  <sheetData>
    <row r="1" ht="18.75" spans="1:6">
      <c r="A1" s="48" t="s">
        <v>187</v>
      </c>
      <c r="B1" s="49"/>
      <c r="C1" s="50"/>
      <c r="D1" s="51"/>
      <c r="E1" s="51"/>
      <c r="F1" s="51"/>
    </row>
    <row r="2" ht="22.5" spans="1:8">
      <c r="A2" s="52" t="s">
        <v>188</v>
      </c>
      <c r="B2" s="52"/>
      <c r="C2" s="53"/>
      <c r="D2" s="52"/>
      <c r="E2" s="52"/>
      <c r="F2" s="52"/>
      <c r="G2" s="52"/>
      <c r="H2" s="54"/>
    </row>
    <row r="3" ht="20.25" customHeight="1" spans="1:8">
      <c r="A3" s="55"/>
      <c r="B3" s="56"/>
      <c r="C3" s="56"/>
      <c r="D3" s="57"/>
      <c r="E3" s="57"/>
      <c r="F3" s="57"/>
      <c r="G3" s="58" t="s">
        <v>2</v>
      </c>
      <c r="H3" s="58"/>
    </row>
    <row r="4" ht="21" customHeight="1" spans="1:8">
      <c r="A4" s="59" t="s">
        <v>189</v>
      </c>
      <c r="B4" s="10" t="s">
        <v>190</v>
      </c>
      <c r="C4" s="10" t="s">
        <v>191</v>
      </c>
      <c r="D4" s="60"/>
      <c r="E4" s="10" t="s">
        <v>192</v>
      </c>
      <c r="F4" s="10" t="s">
        <v>193</v>
      </c>
      <c r="G4" s="10" t="s">
        <v>194</v>
      </c>
      <c r="H4" s="10" t="s">
        <v>195</v>
      </c>
    </row>
    <row r="5" ht="21" customHeight="1" spans="1:8">
      <c r="A5" s="59"/>
      <c r="B5" s="10"/>
      <c r="C5" s="10" t="s">
        <v>196</v>
      </c>
      <c r="D5" s="10" t="s">
        <v>197</v>
      </c>
      <c r="E5" s="10"/>
      <c r="F5" s="10"/>
      <c r="G5" s="10"/>
      <c r="H5" s="10"/>
    </row>
    <row r="6" ht="27.75" customHeight="1" spans="1:8">
      <c r="A6" s="61" t="s">
        <v>85</v>
      </c>
      <c r="B6" s="62">
        <f>SUM(B7:B45)</f>
        <v>3688.48</v>
      </c>
      <c r="C6" s="10">
        <f>SUM(C7:C45)</f>
        <v>3688.48</v>
      </c>
      <c r="D6" s="63"/>
      <c r="E6" s="64"/>
      <c r="F6" s="65"/>
      <c r="G6" s="65" t="s">
        <v>198</v>
      </c>
      <c r="H6" s="65" t="s">
        <v>198</v>
      </c>
    </row>
    <row r="7" ht="26" customHeight="1" spans="1:8">
      <c r="A7" s="32" t="s">
        <v>199</v>
      </c>
      <c r="B7" s="66">
        <f>C7+D7</f>
        <v>1.62</v>
      </c>
      <c r="C7" s="66">
        <v>1.62</v>
      </c>
      <c r="D7" s="32"/>
      <c r="E7" s="32" t="s">
        <v>200</v>
      </c>
      <c r="F7" s="66" t="s">
        <v>201</v>
      </c>
      <c r="G7" s="65"/>
      <c r="H7" s="67" t="s">
        <v>202</v>
      </c>
    </row>
    <row r="8" ht="26" customHeight="1" spans="1:8">
      <c r="A8" s="32" t="s">
        <v>203</v>
      </c>
      <c r="B8" s="66">
        <f t="shared" ref="B8:B45" si="0">C8+D8</f>
        <v>2.02</v>
      </c>
      <c r="C8" s="66">
        <v>2.02</v>
      </c>
      <c r="D8" s="32"/>
      <c r="E8" s="32" t="s">
        <v>200</v>
      </c>
      <c r="F8" s="66" t="s">
        <v>201</v>
      </c>
      <c r="G8" s="65"/>
      <c r="H8" s="67" t="s">
        <v>202</v>
      </c>
    </row>
    <row r="9" ht="26" customHeight="1" spans="1:8">
      <c r="A9" s="32" t="s">
        <v>204</v>
      </c>
      <c r="B9" s="66">
        <f t="shared" si="0"/>
        <v>125.97</v>
      </c>
      <c r="C9" s="66">
        <v>125.97</v>
      </c>
      <c r="D9" s="32"/>
      <c r="E9" s="32" t="s">
        <v>200</v>
      </c>
      <c r="F9" s="66" t="s">
        <v>201</v>
      </c>
      <c r="G9" s="65"/>
      <c r="H9" s="67" t="s">
        <v>202</v>
      </c>
    </row>
    <row r="10" ht="26" customHeight="1" spans="1:8">
      <c r="A10" s="32" t="s">
        <v>205</v>
      </c>
      <c r="B10" s="66">
        <f t="shared" si="0"/>
        <v>32.14</v>
      </c>
      <c r="C10" s="66">
        <v>32.14</v>
      </c>
      <c r="D10" s="32"/>
      <c r="E10" s="32" t="s">
        <v>200</v>
      </c>
      <c r="F10" s="66" t="s">
        <v>201</v>
      </c>
      <c r="G10" s="65"/>
      <c r="H10" s="67" t="s">
        <v>202</v>
      </c>
    </row>
    <row r="11" ht="26" customHeight="1" spans="1:8">
      <c r="A11" s="32" t="s">
        <v>206</v>
      </c>
      <c r="B11" s="66">
        <f t="shared" si="0"/>
        <v>63.87</v>
      </c>
      <c r="C11" s="66">
        <v>63.87</v>
      </c>
      <c r="D11" s="32"/>
      <c r="E11" s="32" t="s">
        <v>200</v>
      </c>
      <c r="F11" s="66" t="s">
        <v>201</v>
      </c>
      <c r="G11" s="65"/>
      <c r="H11" s="67" t="s">
        <v>202</v>
      </c>
    </row>
    <row r="12" ht="26" customHeight="1" spans="1:8">
      <c r="A12" s="32" t="s">
        <v>207</v>
      </c>
      <c r="B12" s="66">
        <f t="shared" si="0"/>
        <v>0.17</v>
      </c>
      <c r="C12" s="66">
        <v>0.17</v>
      </c>
      <c r="D12" s="32"/>
      <c r="E12" s="32" t="s">
        <v>200</v>
      </c>
      <c r="F12" s="66" t="s">
        <v>201</v>
      </c>
      <c r="G12" s="65"/>
      <c r="H12" s="67" t="s">
        <v>202</v>
      </c>
    </row>
    <row r="13" ht="26" customHeight="1" spans="1:8">
      <c r="A13" s="32" t="s">
        <v>208</v>
      </c>
      <c r="B13" s="66">
        <f t="shared" si="0"/>
        <v>12.48</v>
      </c>
      <c r="C13" s="66">
        <v>12.48</v>
      </c>
      <c r="D13" s="32"/>
      <c r="E13" s="32" t="s">
        <v>200</v>
      </c>
      <c r="F13" s="66" t="s">
        <v>201</v>
      </c>
      <c r="G13" s="65"/>
      <c r="H13" s="67" t="s">
        <v>202</v>
      </c>
    </row>
    <row r="14" ht="26" customHeight="1" spans="1:8">
      <c r="A14" s="32" t="s">
        <v>209</v>
      </c>
      <c r="B14" s="66">
        <f t="shared" si="0"/>
        <v>38.02</v>
      </c>
      <c r="C14" s="66">
        <v>38.02</v>
      </c>
      <c r="D14" s="32"/>
      <c r="E14" s="32" t="s">
        <v>200</v>
      </c>
      <c r="F14" s="66" t="s">
        <v>201</v>
      </c>
      <c r="G14" s="65"/>
      <c r="H14" s="67" t="s">
        <v>202</v>
      </c>
    </row>
    <row r="15" ht="26" customHeight="1" spans="1:8">
      <c r="A15" s="32" t="s">
        <v>210</v>
      </c>
      <c r="B15" s="66">
        <f t="shared" si="0"/>
        <v>8.63</v>
      </c>
      <c r="C15" s="66">
        <v>8.63</v>
      </c>
      <c r="D15" s="32"/>
      <c r="E15" s="32" t="s">
        <v>200</v>
      </c>
      <c r="F15" s="66" t="s">
        <v>201</v>
      </c>
      <c r="G15" s="65"/>
      <c r="H15" s="67" t="s">
        <v>202</v>
      </c>
    </row>
    <row r="16" ht="26" customHeight="1" spans="1:8">
      <c r="A16" s="32" t="s">
        <v>211</v>
      </c>
      <c r="B16" s="66">
        <f t="shared" si="0"/>
        <v>11.69</v>
      </c>
      <c r="C16" s="66">
        <v>11.69</v>
      </c>
      <c r="D16" s="32"/>
      <c r="E16" s="32" t="s">
        <v>200</v>
      </c>
      <c r="F16" s="66" t="s">
        <v>201</v>
      </c>
      <c r="G16" s="65"/>
      <c r="H16" s="67" t="s">
        <v>202</v>
      </c>
    </row>
    <row r="17" ht="26" customHeight="1" spans="1:8">
      <c r="A17" s="32" t="s">
        <v>212</v>
      </c>
      <c r="B17" s="66">
        <f t="shared" si="0"/>
        <v>24.53</v>
      </c>
      <c r="C17" s="66">
        <v>24.53</v>
      </c>
      <c r="D17" s="32"/>
      <c r="E17" s="32" t="s">
        <v>200</v>
      </c>
      <c r="F17" s="66" t="s">
        <v>201</v>
      </c>
      <c r="G17" s="65"/>
      <c r="H17" s="67" t="s">
        <v>202</v>
      </c>
    </row>
    <row r="18" ht="26" customHeight="1" spans="1:8">
      <c r="A18" s="32" t="s">
        <v>213</v>
      </c>
      <c r="B18" s="66">
        <f t="shared" si="0"/>
        <v>45.97</v>
      </c>
      <c r="C18" s="66">
        <v>45.97</v>
      </c>
      <c r="D18" s="32"/>
      <c r="E18" s="32" t="s">
        <v>200</v>
      </c>
      <c r="F18" s="66" t="s">
        <v>201</v>
      </c>
      <c r="G18" s="65"/>
      <c r="H18" s="67" t="s">
        <v>202</v>
      </c>
    </row>
    <row r="19" ht="26" customHeight="1" spans="1:8">
      <c r="A19" s="32" t="s">
        <v>214</v>
      </c>
      <c r="B19" s="66">
        <f t="shared" si="0"/>
        <v>7.57</v>
      </c>
      <c r="C19" s="66">
        <v>7.57</v>
      </c>
      <c r="D19" s="32"/>
      <c r="E19" s="32" t="s">
        <v>200</v>
      </c>
      <c r="F19" s="66" t="s">
        <v>201</v>
      </c>
      <c r="G19" s="68"/>
      <c r="H19" s="67" t="s">
        <v>202</v>
      </c>
    </row>
    <row r="20" ht="26" customHeight="1" spans="1:8">
      <c r="A20" s="32" t="s">
        <v>215</v>
      </c>
      <c r="B20" s="66">
        <f t="shared" si="0"/>
        <v>3.3</v>
      </c>
      <c r="C20" s="66">
        <v>3.3</v>
      </c>
      <c r="D20" s="32"/>
      <c r="E20" s="32" t="s">
        <v>200</v>
      </c>
      <c r="F20" s="66" t="s">
        <v>201</v>
      </c>
      <c r="G20" s="68"/>
      <c r="H20" s="67" t="s">
        <v>202</v>
      </c>
    </row>
    <row r="21" ht="26" customHeight="1" spans="1:8">
      <c r="A21" s="32" t="s">
        <v>216</v>
      </c>
      <c r="B21" s="66">
        <f t="shared" si="0"/>
        <v>11.8</v>
      </c>
      <c r="C21" s="66">
        <v>11.8</v>
      </c>
      <c r="D21" s="32"/>
      <c r="E21" s="32" t="s">
        <v>200</v>
      </c>
      <c r="F21" s="66" t="s">
        <v>201</v>
      </c>
      <c r="G21" s="68"/>
      <c r="H21" s="67" t="s">
        <v>202</v>
      </c>
    </row>
    <row r="22" ht="26" customHeight="1" spans="1:8">
      <c r="A22" s="32" t="s">
        <v>217</v>
      </c>
      <c r="B22" s="66">
        <f t="shared" si="0"/>
        <v>1.91</v>
      </c>
      <c r="C22" s="66">
        <v>1.91</v>
      </c>
      <c r="D22" s="32"/>
      <c r="E22" s="32" t="s">
        <v>200</v>
      </c>
      <c r="F22" s="66" t="s">
        <v>201</v>
      </c>
      <c r="G22" s="68"/>
      <c r="H22" s="67" t="s">
        <v>202</v>
      </c>
    </row>
    <row r="23" ht="26" customHeight="1" spans="1:8">
      <c r="A23" s="32" t="s">
        <v>218</v>
      </c>
      <c r="B23" s="66">
        <f t="shared" si="0"/>
        <v>12.98</v>
      </c>
      <c r="C23" s="66">
        <v>12.98</v>
      </c>
      <c r="D23" s="32"/>
      <c r="E23" s="32" t="s">
        <v>200</v>
      </c>
      <c r="F23" s="66" t="s">
        <v>201</v>
      </c>
      <c r="G23" s="68"/>
      <c r="H23" s="67" t="s">
        <v>202</v>
      </c>
    </row>
    <row r="24" ht="26" customHeight="1" spans="1:8">
      <c r="A24" s="32" t="s">
        <v>219</v>
      </c>
      <c r="B24" s="66">
        <f t="shared" si="0"/>
        <v>2.68</v>
      </c>
      <c r="C24" s="66">
        <v>2.68</v>
      </c>
      <c r="D24" s="32"/>
      <c r="E24" s="32" t="s">
        <v>200</v>
      </c>
      <c r="F24" s="66" t="s">
        <v>201</v>
      </c>
      <c r="G24" s="68"/>
      <c r="H24" s="67" t="s">
        <v>202</v>
      </c>
    </row>
    <row r="25" ht="26" customHeight="1" spans="1:8">
      <c r="A25" s="32" t="s">
        <v>220</v>
      </c>
      <c r="B25" s="66">
        <f t="shared" si="0"/>
        <v>2.96</v>
      </c>
      <c r="C25" s="66">
        <v>2.96</v>
      </c>
      <c r="D25" s="32"/>
      <c r="E25" s="32" t="s">
        <v>200</v>
      </c>
      <c r="F25" s="66" t="s">
        <v>201</v>
      </c>
      <c r="G25" s="68"/>
      <c r="H25" s="67" t="s">
        <v>202</v>
      </c>
    </row>
    <row r="26" ht="26" customHeight="1" spans="1:8">
      <c r="A26" s="32" t="s">
        <v>221</v>
      </c>
      <c r="B26" s="66">
        <f t="shared" si="0"/>
        <v>44.82</v>
      </c>
      <c r="C26" s="66">
        <v>44.82</v>
      </c>
      <c r="D26" s="32"/>
      <c r="E26" s="32" t="s">
        <v>200</v>
      </c>
      <c r="F26" s="66" t="s">
        <v>201</v>
      </c>
      <c r="G26" s="68"/>
      <c r="H26" s="67" t="s">
        <v>202</v>
      </c>
    </row>
    <row r="27" ht="26" customHeight="1" spans="1:8">
      <c r="A27" s="32" t="s">
        <v>222</v>
      </c>
      <c r="B27" s="66">
        <f t="shared" si="0"/>
        <v>50</v>
      </c>
      <c r="C27" s="66">
        <v>50</v>
      </c>
      <c r="D27" s="32"/>
      <c r="E27" s="32" t="s">
        <v>223</v>
      </c>
      <c r="F27" s="66">
        <v>2121302</v>
      </c>
      <c r="G27" s="68"/>
      <c r="H27" s="69" t="s">
        <v>224</v>
      </c>
    </row>
    <row r="28" ht="26" customHeight="1" spans="1:8">
      <c r="A28" s="32" t="s">
        <v>225</v>
      </c>
      <c r="B28" s="66">
        <f t="shared" si="0"/>
        <v>210</v>
      </c>
      <c r="C28" s="66">
        <v>210</v>
      </c>
      <c r="D28" s="32"/>
      <c r="E28" s="32" t="s">
        <v>112</v>
      </c>
      <c r="F28" s="66">
        <v>2120501</v>
      </c>
      <c r="G28" s="68"/>
      <c r="H28" s="69" t="s">
        <v>226</v>
      </c>
    </row>
    <row r="29" ht="26" customHeight="1" spans="1:8">
      <c r="A29" s="32" t="s">
        <v>227</v>
      </c>
      <c r="B29" s="66">
        <f t="shared" si="0"/>
        <v>700</v>
      </c>
      <c r="C29" s="66">
        <v>700</v>
      </c>
      <c r="D29" s="32"/>
      <c r="E29" s="32" t="s">
        <v>112</v>
      </c>
      <c r="F29" s="66">
        <v>2120501</v>
      </c>
      <c r="G29" s="68"/>
      <c r="H29" s="69" t="s">
        <v>228</v>
      </c>
    </row>
    <row r="30" ht="26" customHeight="1" spans="1:8">
      <c r="A30" s="32" t="s">
        <v>229</v>
      </c>
      <c r="B30" s="66">
        <f t="shared" si="0"/>
        <v>1321.09</v>
      </c>
      <c r="C30" s="66">
        <v>1321.09</v>
      </c>
      <c r="D30" s="32"/>
      <c r="E30" s="32" t="s">
        <v>112</v>
      </c>
      <c r="F30" s="66">
        <v>2120501</v>
      </c>
      <c r="G30" s="68"/>
      <c r="H30" s="69" t="s">
        <v>230</v>
      </c>
    </row>
    <row r="31" ht="26" customHeight="1" spans="1:8">
      <c r="A31" s="32" t="s">
        <v>231</v>
      </c>
      <c r="B31" s="66">
        <f t="shared" si="0"/>
        <v>146</v>
      </c>
      <c r="C31" s="66">
        <v>146</v>
      </c>
      <c r="D31" s="32"/>
      <c r="E31" s="32" t="s">
        <v>112</v>
      </c>
      <c r="F31" s="66">
        <v>2120501</v>
      </c>
      <c r="G31" s="68"/>
      <c r="H31" s="69" t="s">
        <v>232</v>
      </c>
    </row>
    <row r="32" ht="26" customHeight="1" spans="1:8">
      <c r="A32" s="32" t="s">
        <v>233</v>
      </c>
      <c r="B32" s="66">
        <f t="shared" si="0"/>
        <v>120</v>
      </c>
      <c r="C32" s="66">
        <v>120</v>
      </c>
      <c r="D32" s="32"/>
      <c r="E32" s="32" t="s">
        <v>112</v>
      </c>
      <c r="F32" s="66">
        <v>2120501</v>
      </c>
      <c r="G32" s="68"/>
      <c r="H32" s="69" t="s">
        <v>234</v>
      </c>
    </row>
    <row r="33" ht="26" customHeight="1" spans="1:8">
      <c r="A33" s="32" t="s">
        <v>235</v>
      </c>
      <c r="B33" s="66">
        <f t="shared" si="0"/>
        <v>3.5</v>
      </c>
      <c r="C33" s="66">
        <v>3.5</v>
      </c>
      <c r="D33" s="32"/>
      <c r="E33" s="32" t="s">
        <v>112</v>
      </c>
      <c r="F33" s="66">
        <v>2120501</v>
      </c>
      <c r="G33" s="68"/>
      <c r="H33" s="69" t="s">
        <v>236</v>
      </c>
    </row>
    <row r="34" ht="26" customHeight="1" spans="1:8">
      <c r="A34" s="32" t="s">
        <v>237</v>
      </c>
      <c r="B34" s="66">
        <f t="shared" si="0"/>
        <v>19.13</v>
      </c>
      <c r="C34" s="66">
        <v>19.13</v>
      </c>
      <c r="D34" s="32"/>
      <c r="E34" s="32" t="s">
        <v>112</v>
      </c>
      <c r="F34" s="66">
        <v>2120501</v>
      </c>
      <c r="G34" s="68"/>
      <c r="H34" s="69" t="s">
        <v>236</v>
      </c>
    </row>
    <row r="35" ht="26" customHeight="1" spans="1:8">
      <c r="A35" s="32" t="s">
        <v>238</v>
      </c>
      <c r="B35" s="66">
        <f t="shared" si="0"/>
        <v>0.6</v>
      </c>
      <c r="C35" s="66">
        <v>0.6</v>
      </c>
      <c r="D35" s="32"/>
      <c r="E35" s="32" t="s">
        <v>112</v>
      </c>
      <c r="F35" s="66">
        <v>2120501</v>
      </c>
      <c r="G35" s="68"/>
      <c r="H35" s="69" t="s">
        <v>239</v>
      </c>
    </row>
    <row r="36" ht="26" customHeight="1" spans="1:8">
      <c r="A36" s="32" t="s">
        <v>240</v>
      </c>
      <c r="B36" s="66">
        <f t="shared" si="0"/>
        <v>50</v>
      </c>
      <c r="C36" s="66">
        <v>50</v>
      </c>
      <c r="D36" s="32"/>
      <c r="E36" s="32" t="s">
        <v>112</v>
      </c>
      <c r="F36" s="66">
        <v>2120501</v>
      </c>
      <c r="G36" s="68"/>
      <c r="H36" s="69" t="s">
        <v>241</v>
      </c>
    </row>
    <row r="37" ht="26" customHeight="1" spans="1:8">
      <c r="A37" s="32" t="s">
        <v>242</v>
      </c>
      <c r="B37" s="66">
        <f t="shared" si="0"/>
        <v>3.5</v>
      </c>
      <c r="C37" s="66">
        <v>3.5</v>
      </c>
      <c r="D37" s="32"/>
      <c r="E37" s="32" t="s">
        <v>112</v>
      </c>
      <c r="F37" s="66">
        <v>2120501</v>
      </c>
      <c r="G37" s="68"/>
      <c r="H37" s="69" t="s">
        <v>243</v>
      </c>
    </row>
    <row r="38" ht="26" customHeight="1" spans="1:8">
      <c r="A38" s="32" t="s">
        <v>244</v>
      </c>
      <c r="B38" s="66">
        <f t="shared" si="0"/>
        <v>389.67</v>
      </c>
      <c r="C38" s="66">
        <v>389.67</v>
      </c>
      <c r="D38" s="32"/>
      <c r="E38" s="32" t="s">
        <v>112</v>
      </c>
      <c r="F38" s="66">
        <v>2120501</v>
      </c>
      <c r="G38" s="68"/>
      <c r="H38" s="69" t="s">
        <v>230</v>
      </c>
    </row>
    <row r="39" ht="26" customHeight="1" spans="1:8">
      <c r="A39" s="32" t="s">
        <v>245</v>
      </c>
      <c r="B39" s="66">
        <f t="shared" si="0"/>
        <v>145.5</v>
      </c>
      <c r="C39" s="66">
        <v>145.5</v>
      </c>
      <c r="D39" s="32"/>
      <c r="E39" s="32" t="s">
        <v>112</v>
      </c>
      <c r="F39" s="66">
        <v>2120501</v>
      </c>
      <c r="G39" s="68"/>
      <c r="H39" s="69" t="s">
        <v>232</v>
      </c>
    </row>
    <row r="40" ht="26" customHeight="1" spans="1:8">
      <c r="A40" s="32" t="s">
        <v>246</v>
      </c>
      <c r="B40" s="66">
        <f t="shared" si="0"/>
        <v>20.5</v>
      </c>
      <c r="C40" s="66">
        <v>20.5</v>
      </c>
      <c r="D40" s="32"/>
      <c r="E40" s="32" t="s">
        <v>200</v>
      </c>
      <c r="F40" s="66">
        <v>2120803</v>
      </c>
      <c r="G40" s="68"/>
      <c r="H40" s="69" t="s">
        <v>247</v>
      </c>
    </row>
    <row r="41" ht="26" customHeight="1" spans="1:8">
      <c r="A41" s="32" t="s">
        <v>248</v>
      </c>
      <c r="B41" s="66">
        <f t="shared" si="0"/>
        <v>17.85</v>
      </c>
      <c r="C41" s="66">
        <v>17.85</v>
      </c>
      <c r="D41" s="32"/>
      <c r="E41" s="32" t="s">
        <v>200</v>
      </c>
      <c r="F41" s="66">
        <v>2120803</v>
      </c>
      <c r="G41" s="68"/>
      <c r="H41" s="69" t="s">
        <v>247</v>
      </c>
    </row>
    <row r="42" ht="26" customHeight="1" spans="1:8">
      <c r="A42" s="32" t="s">
        <v>249</v>
      </c>
      <c r="B42" s="66">
        <f t="shared" si="0"/>
        <v>7</v>
      </c>
      <c r="C42" s="66">
        <v>7</v>
      </c>
      <c r="D42" s="32"/>
      <c r="E42" s="32" t="s">
        <v>112</v>
      </c>
      <c r="F42" s="66">
        <v>2120501</v>
      </c>
      <c r="G42" s="68"/>
      <c r="H42" s="69" t="s">
        <v>250</v>
      </c>
    </row>
    <row r="43" ht="26" customHeight="1" spans="1:8">
      <c r="A43" s="32" t="s">
        <v>251</v>
      </c>
      <c r="B43" s="66">
        <f t="shared" si="0"/>
        <v>2.72</v>
      </c>
      <c r="C43" s="66">
        <v>2.72</v>
      </c>
      <c r="D43" s="32"/>
      <c r="E43" s="32" t="s">
        <v>112</v>
      </c>
      <c r="F43" s="66">
        <v>2120501</v>
      </c>
      <c r="G43" s="68"/>
      <c r="H43" s="69" t="s">
        <v>252</v>
      </c>
    </row>
    <row r="44" ht="26" customHeight="1" spans="1:8">
      <c r="A44" s="32" t="s">
        <v>253</v>
      </c>
      <c r="B44" s="66">
        <f t="shared" si="0"/>
        <v>20.58</v>
      </c>
      <c r="C44" s="66">
        <v>20.58</v>
      </c>
      <c r="D44" s="32"/>
      <c r="E44" s="32" t="s">
        <v>112</v>
      </c>
      <c r="F44" s="66">
        <v>2120501</v>
      </c>
      <c r="G44" s="68"/>
      <c r="H44" s="69" t="s">
        <v>232</v>
      </c>
    </row>
    <row r="45" ht="26" customHeight="1" spans="1:8">
      <c r="A45" s="32" t="s">
        <v>254</v>
      </c>
      <c r="B45" s="66">
        <f t="shared" si="0"/>
        <v>5.71</v>
      </c>
      <c r="C45" s="66">
        <v>5.71</v>
      </c>
      <c r="D45" s="32"/>
      <c r="E45" s="32" t="s">
        <v>112</v>
      </c>
      <c r="F45" s="66">
        <v>2120501</v>
      </c>
      <c r="G45" s="68"/>
      <c r="H45" s="69" t="s">
        <v>232</v>
      </c>
    </row>
  </sheetData>
  <mergeCells count="8">
    <mergeCell ref="A2:H2"/>
    <mergeCell ref="G3:H3"/>
    <mergeCell ref="A4:A5"/>
    <mergeCell ref="B4:B5"/>
    <mergeCell ref="E4:E5"/>
    <mergeCell ref="F4:F5"/>
    <mergeCell ref="G4:G5"/>
    <mergeCell ref="H4:H5"/>
  </mergeCells>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11</vt:i4>
      </vt:variant>
    </vt:vector>
  </HeadingPairs>
  <TitlesOfParts>
    <vt:vector size="11" baseType="lpstr">
      <vt:lpstr>1、2021年部门收支总表</vt:lpstr>
      <vt:lpstr>2、2021年部门收入总表</vt:lpstr>
      <vt:lpstr>3、2021年部门支出总表</vt:lpstr>
      <vt:lpstr>4、2021年财政拨款收支总表</vt:lpstr>
      <vt:lpstr>5、2021年一般公共预算支出表</vt:lpstr>
      <vt:lpstr>6、2021年一般公共预算基本支出经济科目表</vt:lpstr>
      <vt:lpstr>7、2021年一般公共预算“三公”经费支出表</vt:lpstr>
      <vt:lpstr>8、2021年政府性基金预算支出表</vt:lpstr>
      <vt:lpstr>9、2021年一般公共预算重点项目绩效目标表</vt:lpstr>
      <vt:lpstr>10、2021年政府采购预算表</vt:lpstr>
      <vt:lpstr>11、2021年政府购买服务支出预算表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LENOVO</cp:lastModifiedBy>
  <dcterms:created xsi:type="dcterms:W3CDTF">1996-12-17T01:32:00Z</dcterms:created>
  <cp:lastPrinted>2019-03-08T08:00:00Z</cp:lastPrinted>
  <dcterms:modified xsi:type="dcterms:W3CDTF">2021-05-21T08:12:48Z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