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9" activeTab="9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<sst xmlns="http://schemas.openxmlformats.org/spreadsheetml/2006/main" count="418" uniqueCount="225">
  <si>
    <t xml:space="preserve">表1                                                                                                        </t>
  </si>
  <si>
    <t>孝义市财政局2022年部门收支总表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</si>
  <si>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</si>
  <si>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</si>
  <si>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</si>
  <si>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</si>
  <si>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</si>
  <si>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</si>
  <si>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</si>
  <si>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</si>
  <si>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</si>
  <si>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</si>
  <si>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</si>
  <si>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</si>
  <si>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</si>
  <si>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</si>
  <si>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</si>
  <si>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</si>
  <si>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</si>
  <si>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</si>
  <si>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</si>
  <si>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</si>
  <si>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</si>
  <si>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</si>
  <si>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</si>
  <si>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</si>
  <si>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</si>
  <si>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</si>
  <si>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</si>
  <si>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</si>
  <si>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</si>
  <si>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</si>
  <si>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</si>
  <si>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</si>
  <si>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</si>
  <si>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</si>
  <si>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</si>
  <si>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 xml:space="preserve">     表2                                                                                                        </t>
  </si>
  <si>
    <t>孝义市财政局2022年部门收入总表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</si>
  <si>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</si>
  <si>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</si>
  <si>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</si>
  <si>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</si>
  <si>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</si>
  <si>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</si>
  <si>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</si>
  <si>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</si>
  <si>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</si>
  <si>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 xml:space="preserve">  20106</t>
  </si>
  <si>
    <t xml:space="preserve">  财政事务</t>
  </si>
  <si>
    <t xml:space="preserve">    2010601</t>
  </si>
  <si>
    <t xml:space="preserve">    行政运行</t>
  </si>
  <si>
    <t xml:space="preserve">    2010604</t>
  </si>
  <si>
    <t>预算改革业务</t>
  </si>
  <si>
    <t xml:space="preserve">    2010605</t>
  </si>
  <si>
    <t>财政国库业务</t>
  </si>
  <si>
    <t xml:space="preserve">    2010650</t>
  </si>
  <si>
    <t xml:space="preserve">    事业运行</t>
  </si>
  <si>
    <t>205</t>
  </si>
  <si>
    <t>教育支出</t>
  </si>
  <si>
    <t xml:space="preserve">  20504</t>
  </si>
  <si>
    <t xml:space="preserve">  成人教育</t>
  </si>
  <si>
    <t xml:space="preserve">    2050499</t>
  </si>
  <si>
    <t xml:space="preserve">    其他成人教育支出</t>
  </si>
  <si>
    <t>208</t>
  </si>
  <si>
    <t>社会保障和就业支出</t>
  </si>
  <si>
    <t xml:space="preserve">  20805</t>
  </si>
  <si>
    <t xml:space="preserve">  行政事业单位养老支出</t>
  </si>
  <si>
    <t>2080501</t>
  </si>
  <si>
    <t>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</si>
  <si>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</si>
  <si>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</si>
  <si>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</si>
  <si>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</si>
  <si>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</si>
  <si>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</si>
  <si>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</si>
  <si>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</si>
  <si>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</si>
  <si>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</si>
  <si>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</si>
  <si>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</si>
  <si>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</si>
  <si>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</si>
  <si>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</si>
  <si>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</si>
  <si>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</si>
  <si>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</si>
  <si>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</si>
  <si>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</si>
  <si>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</si>
  <si>
    <t xml:space="preserve">表3                                                                                              </t>
  </si>
  <si>
    <t>孝义市财政局2022年部门支出总表</t>
  </si>
  <si>
    <t>本年支出合计</t>
  </si>
  <si>
    <t>基本支出</t>
  </si>
  <si>
    <t>项目支出</t>
  </si>
  <si>
    <t>表4</t>
  </si>
  <si>
    <t>孝义市财政局2022年财政拨款收支总表</t>
  </si>
  <si>
    <t>小计</t>
  </si>
  <si>
    <t>政府性基金预算</t>
  </si>
  <si>
    <t>表5</t>
  </si>
  <si>
    <t>孝义市财政局2022年一般公共预算支出表</t>
  </si>
  <si>
    <t>2021年预算数</t>
  </si>
  <si>
    <t>2022年预算数</t>
  </si>
  <si>
    <t>2022年预算数比2021年预算数增减%</t>
  </si>
  <si>
    <t>合计</t>
  </si>
  <si>
    <t xml:space="preserve">    财政国库业务</t>
  </si>
  <si>
    <t xml:space="preserve">   其他成人教育支出</t>
  </si>
  <si>
    <t xml:space="preserve">  2101101</t>
  </si>
  <si>
    <t>合     计</t>
  </si>
  <si>
    <t>表6</t>
  </si>
  <si>
    <t>孝义市财政局2022年一般公共预算基本支出经济科目表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</si>
  <si>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</si>
  <si>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</si>
  <si>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</si>
  <si>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</si>
  <si>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</si>
  <si>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</si>
  <si>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</si>
  <si>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</si>
  <si>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</si>
  <si>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</si>
  <si>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</si>
  <si>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</si>
  <si>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</si>
  <si>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</si>
  <si>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</si>
  <si>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</si>
  <si>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</si>
  <si>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</si>
  <si>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</si>
  <si>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</si>
  <si>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</si>
  <si>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</si>
  <si>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</si>
  <si>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</si>
  <si>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</si>
  <si>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</si>
  <si>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</si>
  <si>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</si>
  <si>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</si>
  <si>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</si>
  <si>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</si>
  <si>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</si>
  <si>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</si>
  <si>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</si>
  <si>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</si>
  <si>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</si>
  <si>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</si>
  <si>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</si>
  <si>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</si>
  <si>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</si>
  <si>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</si>
  <si>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</si>
  <si>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</si>
  <si>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</si>
  <si>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</si>
  <si>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</si>
  <si>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</si>
  <si>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</si>
  <si>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</si>
  <si>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</si>
  <si>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</si>
  <si>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</si>
  <si>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</si>
  <si>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</si>
  <si>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孝义市财政局2022年一般公共预算“三公”经费支出情况统计表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</si>
  <si>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</si>
  <si>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</si>
  <si>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</si>
  <si>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</si>
  <si>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</si>
  <si>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</si>
  <si>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</si>
  <si>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</si>
  <si>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孝义市财政局2022年政府性基金预算收入表</t>
  </si>
  <si>
    <t>政府性基金预算收入</t>
  </si>
  <si>
    <t>表9</t>
  </si>
  <si>
    <t>孝义市财政局2022年政府性基金预算支出表</t>
  </si>
  <si>
    <t>2022年预算比2021年预算数增减</t>
  </si>
  <si>
    <t>表10</t>
  </si>
  <si>
    <t>孝义市财政局2022年国有资本经营预算收支预算表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</si>
  <si>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</si>
  <si>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</si>
  <si>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</si>
  <si>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</si>
  <si>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孝义市财政局2022年一般公共预算重点项目绩效目标表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</si>
  <si>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</si>
  <si>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</si>
  <si>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</si>
  <si>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</si>
  <si>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</si>
  <si>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</si>
  <si>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</si>
  <si>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</si>
  <si>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</si>
  <si>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</si>
  <si>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</si>
  <si>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孝义市财政局2022年政府采购预算表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</si>
  <si>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</si>
  <si>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</si>
  <si>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</si>
  <si>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</si>
  <si>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</si>
  <si>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</si>
  <si>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</si>
  <si>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</si>
  <si>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</si>
  <si>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</si>
  <si>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</si>
  <si>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</si>
  <si>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</si>
  <si>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</si>
  <si>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</si>
  <si>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公用经费</t>
  </si>
  <si>
    <t>办公设备购置经费</t>
  </si>
  <si>
    <t>单据文件、资料印刷费</t>
  </si>
  <si>
    <t>预算决算编制审核业务经费</t>
  </si>
  <si>
    <t>表13</t>
  </si>
  <si>
    <t>孝义市财政局2022年政府购买服务支出预算表</t>
  </si>
  <si>
    <t>购买服务内容</t>
  </si>
  <si>
    <t>承接主体</t>
  </si>
  <si>
    <t>一般公共预算资金</t>
  </si>
  <si>
    <t>其他收入安排资金</t>
  </si>
  <si>
    <t>服务费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</si>
</sst>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* #,##0.0;* \-#,##0.0;* &quot;&quot;??;@"/>
    <numFmt numFmtId="178" formatCode="0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12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3" borderId="1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31" fillId="20" borderId="1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 applyProtection="0"/>
  </cellStyleXfs>
  <cellXfs count="13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horizontal="center" vertical="center"/>
    </xf>
    <xf numFmtId="0" fontId="3" fillId="0" borderId="2" xfId="49" applyFont="1" applyBorder="1" applyAlignment="1" applyProtection="1">
      <alignment vertical="center"/>
    </xf>
    <xf numFmtId="176" fontId="3" fillId="0" borderId="2" xfId="49" applyNumberFormat="1" applyFont="1" applyBorder="1" applyAlignment="1" applyProtection="1">
      <alignment horizontal="center" vertical="center" wrapText="1"/>
    </xf>
    <xf numFmtId="176" fontId="3" fillId="0" borderId="2" xfId="49" applyNumberFormat="1" applyFont="1" applyBorder="1" applyAlignment="1" applyProtection="1">
      <alignment vertical="center"/>
    </xf>
    <xf numFmtId="0" fontId="3" fillId="0" borderId="2" xfId="49" applyFont="1" applyBorder="1" applyAlignment="1" applyProtection="1">
      <alignment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0" fillId="0" borderId="0" xfId="49" applyProtection="1"/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4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178" fontId="0" fillId="0" borderId="2" xfId="0" applyNumberFormat="1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Protection="1"/>
    <xf numFmtId="176" fontId="14" fillId="0" borderId="0" xfId="0" applyNumberFormat="1" applyFont="1" applyAlignment="1" applyProtection="1">
      <alignment vertical="center"/>
    </xf>
    <xf numFmtId="176" fontId="4" fillId="0" borderId="0" xfId="0" applyNumberFormat="1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7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right" vertical="center"/>
    </xf>
    <xf numFmtId="10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4" workbookViewId="0">
      <selection activeCell="G1" sqref="G1"/>
    </sheetView>
  </sheetViews>
  <sheetFormatPr defaultColWidth="6.875" defaultRowHeight="11.25" outlineLevelCol="7"/>
  <cols>
    <col min="1" max="1" width="30.75" style="57" customWidth="1"/>
    <col min="2" max="3" width="9.25" style="57" customWidth="1"/>
    <col min="4" max="4" width="11.875" style="119" customWidth="1"/>
    <col min="5" max="5" width="30.75" style="57" customWidth="1"/>
    <col min="6" max="7" width="10.25" style="57" customWidth="1"/>
    <col min="8" max="8" width="11.875" style="57" customWidth="1"/>
    <col min="9" max="16384" width="6.875" style="57"/>
  </cols>
  <sheetData>
    <row r="1" ht="16.5" customHeight="1" spans="1:8">
      <c r="A1" s="69" t="s">
        <v>0</v>
      </c>
      <c r="B1" s="69"/>
      <c r="C1" s="69"/>
      <c r="D1" s="120"/>
      <c r="E1" s="113"/>
      <c r="F1" s="113"/>
      <c r="G1" s="113"/>
      <c r="H1" s="114"/>
    </row>
    <row r="2" ht="18.75" customHeight="1" spans="1:8">
      <c r="A2" s="112"/>
      <c r="B2" s="112"/>
      <c r="C2" s="112"/>
      <c r="D2" s="120"/>
      <c r="E2" s="113"/>
      <c r="F2" s="113"/>
      <c r="G2" s="113"/>
      <c r="H2" s="114"/>
    </row>
    <row r="3" ht="21" customHeight="1" spans="1:8">
      <c r="A3" s="86" t="s">
        <v>1</v>
      </c>
      <c r="B3" s="86"/>
      <c r="C3" s="86"/>
      <c r="D3" s="121"/>
      <c r="E3" s="86"/>
      <c r="F3" s="86"/>
      <c r="G3" s="86"/>
      <c r="H3" s="86"/>
    </row>
    <row r="4" ht="14.25" customHeight="1" spans="1:8">
      <c r="A4" s="115"/>
      <c r="B4" s="115"/>
      <c r="C4" s="115"/>
      <c r="D4" s="122"/>
      <c r="E4" s="115"/>
      <c r="F4" s="115"/>
      <c r="G4" s="115"/>
      <c r="H4" s="88" t="s">
        <v>2</v>
      </c>
    </row>
    <row r="5" ht="24" customHeight="1" spans="1:8">
      <c r="A5" s="135" t="s">
        <v>3</v>
      </c>
      <c r="B5" s="70"/>
      <c r="C5" s="70"/>
      <c r="D5" s="109"/>
      <c r="E5" s="135" t="s">
        <v>4</v>
      </c>
      <c r="F5" s="70"/>
      <c r="G5" s="70"/>
      <c r="H5" s="70"/>
    </row>
    <row r="6" ht="24" customHeight="1" spans="1:8">
      <c r="A6" s="136" t="s">
        <v>5</v>
      </c>
      <c r="B6" s="124" t="s">
        <v>6</v>
      </c>
      <c r="C6" s="125"/>
      <c r="D6" s="126"/>
      <c r="E6" s="116" t="s">
        <v>7</v>
      </c>
      <c r="F6" s="124" t="s">
        <v>6</v>
      </c>
      <c r="G6" s="125"/>
      <c r="H6" s="127"/>
    </row>
    <row r="7" ht="48.75" customHeight="1" spans="1:8">
      <c r="A7" s="128"/>
      <c r="B7" s="82" t="s">
        <v>8</v>
      </c>
      <c r="C7" s="82" t="s">
        <v>9</v>
      </c>
      <c r="D7" s="129" t="s">
        <v>10</v>
      </c>
      <c r="E7" s="117"/>
      <c r="F7" s="82" t="s">
        <v>8</v>
      </c>
      <c r="G7" s="82" t="s">
        <v>9</v>
      </c>
      <c r="H7" s="129" t="s">
        <v>10</v>
      </c>
    </row>
    <row r="8" ht="24" customHeight="1" spans="1:8">
      <c r="A8" s="74" t="s">
        <v>11</v>
      </c>
      <c r="B8" s="91">
        <v>1020.1</v>
      </c>
      <c r="C8" s="91">
        <v>1619.5</v>
      </c>
      <c r="D8" s="130">
        <f>(C8-B8)/B8*100</f>
        <v>58.7589452014508</v>
      </c>
      <c r="E8" s="72" t="s">
        <v>12</v>
      </c>
      <c r="F8" s="106">
        <v>821.61</v>
      </c>
      <c r="G8" s="106">
        <v>1267.37</v>
      </c>
      <c r="H8" s="130">
        <f>(G8-F8)/F8*100</f>
        <v>54.2544516254671</v>
      </c>
    </row>
    <row r="9" ht="24" customHeight="1" spans="1:8">
      <c r="A9" s="74" t="s">
        <v>13</v>
      </c>
      <c r="B9" s="74"/>
      <c r="C9" s="74"/>
      <c r="D9" s="107"/>
      <c r="E9" s="72" t="s">
        <v>14</v>
      </c>
      <c r="F9" s="72"/>
      <c r="G9" s="72"/>
      <c r="H9" s="131"/>
    </row>
    <row r="10" ht="24" customHeight="1" spans="1:8">
      <c r="A10" s="74" t="s">
        <v>15</v>
      </c>
      <c r="B10" s="74"/>
      <c r="C10" s="74"/>
      <c r="D10" s="91"/>
      <c r="E10" s="72" t="s">
        <v>16</v>
      </c>
      <c r="F10" s="72"/>
      <c r="G10" s="72"/>
      <c r="H10" s="131"/>
    </row>
    <row r="11" ht="24" customHeight="1" spans="1:8">
      <c r="A11" s="74" t="s">
        <v>17</v>
      </c>
      <c r="B11" s="74"/>
      <c r="C11" s="74"/>
      <c r="D11" s="91"/>
      <c r="E11" s="74" t="s">
        <v>18</v>
      </c>
      <c r="F11" s="74"/>
      <c r="G11" s="74"/>
      <c r="H11" s="131"/>
    </row>
    <row r="12" ht="24" customHeight="1" spans="1:8">
      <c r="A12" s="74"/>
      <c r="B12" s="74"/>
      <c r="C12" s="74"/>
      <c r="D12" s="91"/>
      <c r="E12" s="72" t="s">
        <v>19</v>
      </c>
      <c r="F12" s="106">
        <v>27.45</v>
      </c>
      <c r="G12" s="106">
        <v>27.45</v>
      </c>
      <c r="H12" s="130">
        <f t="shared" ref="H12:H16" si="0">(G12-F12)/F12*100</f>
        <v>0</v>
      </c>
    </row>
    <row r="13" ht="24" customHeight="1" spans="1:8">
      <c r="A13" s="74"/>
      <c r="B13" s="74"/>
      <c r="C13" s="74"/>
      <c r="D13" s="91"/>
      <c r="E13" s="72" t="s">
        <v>20</v>
      </c>
      <c r="F13" s="72"/>
      <c r="G13" s="72"/>
      <c r="H13" s="131"/>
    </row>
    <row r="14" ht="24" customHeight="1" spans="1:8">
      <c r="A14" s="74"/>
      <c r="B14" s="74"/>
      <c r="C14" s="74"/>
      <c r="D14" s="91"/>
      <c r="E14" s="74" t="s">
        <v>21</v>
      </c>
      <c r="F14" s="74"/>
      <c r="G14" s="74"/>
      <c r="H14" s="131"/>
    </row>
    <row r="15" ht="24" customHeight="1" spans="1:8">
      <c r="A15" s="74"/>
      <c r="B15" s="74"/>
      <c r="C15" s="74"/>
      <c r="D15" s="91"/>
      <c r="E15" s="74" t="s">
        <v>22</v>
      </c>
      <c r="F15" s="132">
        <v>96.66</v>
      </c>
      <c r="G15" s="132">
        <v>159.22</v>
      </c>
      <c r="H15" s="130">
        <f t="shared" si="0"/>
        <v>64.7217049451686</v>
      </c>
    </row>
    <row r="16" ht="24" customHeight="1" spans="1:8">
      <c r="A16" s="74"/>
      <c r="B16" s="74"/>
      <c r="C16" s="74"/>
      <c r="D16" s="91"/>
      <c r="E16" s="72" t="s">
        <v>23</v>
      </c>
      <c r="F16" s="133">
        <v>29.47</v>
      </c>
      <c r="G16" s="133">
        <v>51.12</v>
      </c>
      <c r="H16" s="130">
        <f t="shared" si="0"/>
        <v>73.4645402103834</v>
      </c>
    </row>
    <row r="17" ht="24" customHeight="1" spans="1:8">
      <c r="A17" s="74"/>
      <c r="B17" s="74"/>
      <c r="C17" s="74"/>
      <c r="D17" s="91"/>
      <c r="E17" s="72" t="s">
        <v>24</v>
      </c>
      <c r="F17" s="134"/>
      <c r="G17" s="134"/>
      <c r="H17" s="131"/>
    </row>
    <row r="18" ht="24" customHeight="1" spans="1:8">
      <c r="A18" s="74"/>
      <c r="B18" s="74"/>
      <c r="C18" s="74"/>
      <c r="D18" s="91"/>
      <c r="E18" s="74" t="s">
        <v>25</v>
      </c>
      <c r="F18" s="132"/>
      <c r="G18" s="132"/>
      <c r="H18" s="131"/>
    </row>
    <row r="19" ht="24" customHeight="1" spans="1:8">
      <c r="A19" s="74"/>
      <c r="B19" s="74"/>
      <c r="C19" s="74"/>
      <c r="D19" s="91"/>
      <c r="E19" s="74" t="s">
        <v>26</v>
      </c>
      <c r="F19" s="74"/>
      <c r="G19" s="74"/>
      <c r="H19" s="131"/>
    </row>
    <row r="20" ht="24" customHeight="1" spans="1:8">
      <c r="A20" s="74"/>
      <c r="B20" s="74"/>
      <c r="C20" s="74"/>
      <c r="D20" s="91"/>
      <c r="E20" s="74" t="s">
        <v>27</v>
      </c>
      <c r="F20" s="74"/>
      <c r="G20" s="74"/>
      <c r="H20" s="131"/>
    </row>
    <row r="21" ht="24" customHeight="1" spans="1:8">
      <c r="A21" s="74"/>
      <c r="B21" s="74"/>
      <c r="C21" s="74"/>
      <c r="D21" s="91"/>
      <c r="E21" s="74" t="s">
        <v>28</v>
      </c>
      <c r="F21" s="74"/>
      <c r="G21" s="74"/>
      <c r="H21" s="131"/>
    </row>
    <row r="22" ht="24" customHeight="1" spans="1:8">
      <c r="A22" s="74"/>
      <c r="B22" s="74"/>
      <c r="C22" s="74"/>
      <c r="D22" s="91"/>
      <c r="E22" s="74" t="s">
        <v>29</v>
      </c>
      <c r="F22" s="74"/>
      <c r="G22" s="74"/>
      <c r="H22" s="131"/>
    </row>
    <row r="23" ht="24" customHeight="1" spans="1:8">
      <c r="A23" s="74"/>
      <c r="B23" s="74"/>
      <c r="C23" s="74"/>
      <c r="D23" s="91"/>
      <c r="E23" s="74" t="s">
        <v>30</v>
      </c>
      <c r="F23" s="74"/>
      <c r="G23" s="74"/>
      <c r="H23" s="131"/>
    </row>
    <row r="24" ht="24" customHeight="1" spans="1:8">
      <c r="A24" s="74"/>
      <c r="B24" s="74"/>
      <c r="C24" s="74"/>
      <c r="D24" s="91"/>
      <c r="E24" s="74" t="s">
        <v>31</v>
      </c>
      <c r="F24" s="74"/>
      <c r="G24" s="74"/>
      <c r="H24" s="131"/>
    </row>
    <row r="25" ht="24" customHeight="1" spans="1:8">
      <c r="A25" s="74"/>
      <c r="B25" s="74"/>
      <c r="C25" s="74"/>
      <c r="D25" s="91"/>
      <c r="E25" s="74" t="s">
        <v>32</v>
      </c>
      <c r="F25" s="74">
        <v>44.91</v>
      </c>
      <c r="G25" s="74">
        <v>114.34</v>
      </c>
      <c r="H25" s="130">
        <f>(G25-F25)/F25*100</f>
        <v>154.598085059007</v>
      </c>
    </row>
    <row r="26" ht="24" customHeight="1" spans="1:8">
      <c r="A26" s="74"/>
      <c r="B26" s="74"/>
      <c r="C26" s="74"/>
      <c r="D26" s="91"/>
      <c r="E26" s="74" t="s">
        <v>33</v>
      </c>
      <c r="F26" s="74"/>
      <c r="G26" s="74"/>
      <c r="H26" s="131"/>
    </row>
    <row r="27" ht="24" customHeight="1" spans="1:8">
      <c r="A27" s="74"/>
      <c r="B27" s="74"/>
      <c r="C27" s="74"/>
      <c r="D27" s="91"/>
      <c r="E27" s="74" t="s">
        <v>34</v>
      </c>
      <c r="F27" s="74"/>
      <c r="G27" s="74"/>
      <c r="H27" s="131"/>
    </row>
    <row r="28" ht="24" customHeight="1" spans="1:8">
      <c r="A28" s="74"/>
      <c r="B28" s="74"/>
      <c r="C28" s="74"/>
      <c r="D28" s="91"/>
      <c r="E28" s="74" t="s">
        <v>35</v>
      </c>
      <c r="F28" s="102"/>
      <c r="G28" s="102"/>
      <c r="H28" s="131"/>
    </row>
    <row r="29" ht="24" customHeight="1" spans="1:8">
      <c r="A29" s="70" t="s">
        <v>36</v>
      </c>
      <c r="B29" s="109">
        <f>SUM(B8:B28)</f>
        <v>1020.1</v>
      </c>
      <c r="C29" s="109">
        <f t="shared" ref="C29:H29" si="1">SUM(C8:C28)</f>
        <v>1619.5</v>
      </c>
      <c r="D29" s="130">
        <f>(C29-B29)/B29*100</f>
        <v>58.7589452014508</v>
      </c>
      <c r="E29" s="70">
        <f t="shared" si="1"/>
        <v>0</v>
      </c>
      <c r="F29" s="109">
        <f t="shared" si="1"/>
        <v>1020.1</v>
      </c>
      <c r="G29" s="109">
        <f t="shared" si="1"/>
        <v>1619.5</v>
      </c>
      <c r="H29" s="130">
        <f>(G29-F29)/F29*100</f>
        <v>58.7589452014508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abSelected="1" workbookViewId="0">
      <selection activeCell="A2" sqref="A2:H2"/>
    </sheetView>
  </sheetViews>
  <sheetFormatPr defaultColWidth="6.875" defaultRowHeight="11.25"/>
  <cols>
    <col min="1" max="8" width="14.9" style="57" customWidth="1"/>
    <col min="9" max="11" width="9.875" style="57" customWidth="1"/>
    <col min="12" max="16384" width="6.875" style="57"/>
  </cols>
  <sheetData>
    <row r="1" ht="16.5" customHeight="1" spans="1:11">
      <c r="A1" s="58" t="s">
        <v>180</v>
      </c>
      <c r="B1" s="59"/>
      <c r="C1" s="59"/>
      <c r="D1" s="59"/>
      <c r="E1" s="59"/>
      <c r="F1" s="59"/>
      <c r="G1" s="59"/>
      <c r="H1" s="59"/>
      <c r="I1" s="59"/>
      <c r="J1" s="66"/>
      <c r="K1" s="66"/>
    </row>
    <row r="2" ht="37" customHeight="1" spans="1:8">
      <c r="A2" s="60" t="s">
        <v>181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182</v>
      </c>
      <c r="B4" s="63"/>
      <c r="C4" s="63"/>
      <c r="D4" s="63" t="s">
        <v>183</v>
      </c>
      <c r="E4" s="63"/>
      <c r="F4" s="63"/>
      <c r="G4" s="63"/>
      <c r="H4" s="63"/>
    </row>
    <row r="5" ht="33" customHeight="1" spans="1:8">
      <c r="A5" s="63" t="s">
        <v>39</v>
      </c>
      <c r="B5" s="63"/>
      <c r="C5" s="64" t="s">
        <v>184</v>
      </c>
      <c r="D5" s="63" t="s">
        <v>44</v>
      </c>
      <c r="E5" s="63" t="s">
        <v>45</v>
      </c>
      <c r="F5" s="63" t="s">
        <v>105</v>
      </c>
      <c r="G5" s="63" t="s">
        <v>94</v>
      </c>
      <c r="H5" s="63" t="s">
        <v>95</v>
      </c>
    </row>
    <row r="6" ht="33" customHeight="1" spans="1:8">
      <c r="A6" s="63" t="s">
        <v>44</v>
      </c>
      <c r="B6" s="63" t="s">
        <v>45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5" workbookViewId="0">
      <selection activeCell="I15" sqref="I15"/>
    </sheetView>
  </sheetViews>
  <sheetFormatPr defaultColWidth="9" defaultRowHeight="14.25" outlineLevelCol="7"/>
  <cols>
    <col min="1" max="1" width="25.25" customWidth="1"/>
    <col min="2" max="2" width="16.75" customWidth="1"/>
    <col min="3" max="4" width="11.75" customWidth="1"/>
    <col min="5" max="5" width="13.375" customWidth="1"/>
    <col min="6" max="6" width="13.5" customWidth="1"/>
    <col min="7" max="8" width="11.75" customWidth="1"/>
  </cols>
  <sheetData>
    <row r="1" spans="1:8">
      <c r="A1" s="43" t="s">
        <v>185</v>
      </c>
      <c r="B1" s="43"/>
      <c r="C1" s="43"/>
      <c r="D1" s="43"/>
      <c r="E1" s="43"/>
      <c r="F1" s="43"/>
      <c r="G1" s="43"/>
      <c r="H1" s="43"/>
    </row>
    <row r="2" ht="22.5" spans="1:8">
      <c r="A2" s="44" t="s">
        <v>186</v>
      </c>
      <c r="B2" s="44"/>
      <c r="C2" s="44"/>
      <c r="D2" s="44"/>
      <c r="E2" s="44"/>
      <c r="F2" s="44"/>
      <c r="G2" s="44"/>
      <c r="H2" s="44"/>
    </row>
    <row r="3" ht="20.25" customHeight="1" spans="1:8">
      <c r="A3" s="45"/>
      <c r="B3" s="46"/>
      <c r="C3" s="46"/>
      <c r="D3" s="46"/>
      <c r="E3" s="46"/>
      <c r="F3" s="46"/>
      <c r="G3" s="47" t="s">
        <v>2</v>
      </c>
      <c r="H3" s="47"/>
    </row>
    <row r="4" ht="21" customHeight="1" spans="1:8">
      <c r="A4" s="48" t="s">
        <v>187</v>
      </c>
      <c r="B4" s="49" t="s">
        <v>188</v>
      </c>
      <c r="C4" s="50" t="s">
        <v>189</v>
      </c>
      <c r="D4" s="50"/>
      <c r="E4" s="51" t="s">
        <v>190</v>
      </c>
      <c r="F4" s="8" t="s">
        <v>191</v>
      </c>
      <c r="G4" s="51" t="s">
        <v>192</v>
      </c>
      <c r="H4" s="51" t="s">
        <v>193</v>
      </c>
    </row>
    <row r="5" ht="21" customHeight="1" spans="1:8">
      <c r="A5" s="48"/>
      <c r="B5" s="49"/>
      <c r="C5" s="8" t="s">
        <v>194</v>
      </c>
      <c r="D5" s="8" t="s">
        <v>195</v>
      </c>
      <c r="E5" s="51"/>
      <c r="F5" s="8"/>
      <c r="G5" s="51"/>
      <c r="H5" s="51"/>
    </row>
    <row r="6" ht="27.75" customHeight="1" spans="1:8">
      <c r="A6" s="52" t="s">
        <v>90</v>
      </c>
      <c r="B6" s="53"/>
      <c r="C6" s="53"/>
      <c r="D6" s="53"/>
      <c r="E6" s="54"/>
      <c r="F6" s="55"/>
      <c r="G6" s="55" t="s">
        <v>196</v>
      </c>
      <c r="H6" s="55" t="s">
        <v>196</v>
      </c>
    </row>
    <row r="7" ht="27.75" customHeight="1" spans="1:8">
      <c r="A7" s="56"/>
      <c r="B7" s="53"/>
      <c r="C7" s="53"/>
      <c r="D7" s="53"/>
      <c r="E7" s="54"/>
      <c r="F7" s="55"/>
      <c r="G7" s="55"/>
      <c r="H7" s="55"/>
    </row>
    <row r="8" ht="27.75" customHeight="1" spans="1:8">
      <c r="A8" s="56"/>
      <c r="B8" s="53"/>
      <c r="C8" s="53"/>
      <c r="D8" s="53"/>
      <c r="E8" s="54"/>
      <c r="F8" s="55"/>
      <c r="G8" s="55"/>
      <c r="H8" s="55"/>
    </row>
    <row r="9" ht="27.75" customHeight="1" spans="1:8">
      <c r="A9" s="56"/>
      <c r="B9" s="53"/>
      <c r="C9" s="53"/>
      <c r="D9" s="53"/>
      <c r="E9" s="54"/>
      <c r="F9" s="55"/>
      <c r="G9" s="55"/>
      <c r="H9" s="55"/>
    </row>
    <row r="10" ht="27.75" customHeight="1" spans="1:8">
      <c r="A10" s="56"/>
      <c r="B10" s="53"/>
      <c r="C10" s="53"/>
      <c r="D10" s="53"/>
      <c r="E10" s="54"/>
      <c r="F10" s="55"/>
      <c r="G10" s="55"/>
      <c r="H10" s="55"/>
    </row>
    <row r="11" ht="27.75" customHeight="1" spans="1:8">
      <c r="A11" s="56"/>
      <c r="B11" s="53"/>
      <c r="C11" s="53"/>
      <c r="D11" s="53"/>
      <c r="E11" s="54"/>
      <c r="F11" s="55"/>
      <c r="G11" s="55"/>
      <c r="H11" s="55"/>
    </row>
    <row r="12" ht="27.75" customHeight="1" spans="1:8">
      <c r="A12" s="56"/>
      <c r="B12" s="53"/>
      <c r="C12" s="53"/>
      <c r="D12" s="53"/>
      <c r="E12" s="54"/>
      <c r="F12" s="55"/>
      <c r="G12" s="55"/>
      <c r="H12" s="55"/>
    </row>
    <row r="13" ht="27.75" customHeight="1" spans="1:8">
      <c r="A13" s="56"/>
      <c r="B13" s="53"/>
      <c r="C13" s="53"/>
      <c r="D13" s="53"/>
      <c r="E13" s="54"/>
      <c r="F13" s="55"/>
      <c r="G13" s="55"/>
      <c r="H13" s="55"/>
    </row>
    <row r="14" ht="27.75" customHeight="1" spans="1:8">
      <c r="A14" s="56"/>
      <c r="B14" s="53"/>
      <c r="C14" s="53"/>
      <c r="D14" s="53"/>
      <c r="E14" s="54"/>
      <c r="F14" s="55"/>
      <c r="G14" s="55"/>
      <c r="H14" s="55"/>
    </row>
    <row r="15" ht="27.75" customHeight="1" spans="1:8">
      <c r="A15" s="56"/>
      <c r="B15" s="53"/>
      <c r="C15" s="53"/>
      <c r="D15" s="53"/>
      <c r="E15" s="54"/>
      <c r="F15" s="55"/>
      <c r="G15" s="55"/>
      <c r="H15" s="55"/>
    </row>
    <row r="16" ht="27.75" customHeight="1" spans="1:8">
      <c r="A16" s="56"/>
      <c r="B16" s="53"/>
      <c r="C16" s="53"/>
      <c r="D16" s="53"/>
      <c r="E16" s="54"/>
      <c r="F16" s="55"/>
      <c r="G16" s="55"/>
      <c r="H16" s="55"/>
    </row>
    <row r="17" ht="27.75" customHeight="1" spans="1:8">
      <c r="A17" s="56"/>
      <c r="B17" s="53"/>
      <c r="C17" s="53"/>
      <c r="D17" s="53"/>
      <c r="E17" s="54"/>
      <c r="F17" s="55"/>
      <c r="G17" s="55"/>
      <c r="H17" s="55"/>
    </row>
    <row r="18" ht="27.75" customHeight="1" spans="1:8">
      <c r="A18" s="56"/>
      <c r="B18" s="53"/>
      <c r="C18" s="53"/>
      <c r="D18" s="53"/>
      <c r="E18" s="54"/>
      <c r="F18" s="55"/>
      <c r="G18" s="55"/>
      <c r="H18" s="55"/>
    </row>
  </sheetData>
  <mergeCells count="9">
    <mergeCell ref="A1:H1"/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6" workbookViewId="0">
      <selection activeCell="L13" sqref="L13"/>
    </sheetView>
  </sheetViews>
  <sheetFormatPr defaultColWidth="9" defaultRowHeight="14.25"/>
  <cols>
    <col min="1" max="1" width="25.125" customWidth="1"/>
    <col min="2" max="4" width="8.75" customWidth="1"/>
  </cols>
  <sheetData>
    <row r="1" ht="31.5" customHeight="1" spans="1:14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6.25" customHeight="1" spans="1:14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22.5" customHeight="1" spans="1:14">
      <c r="A4" s="5" t="s">
        <v>199</v>
      </c>
      <c r="B4" s="27" t="s">
        <v>200</v>
      </c>
      <c r="C4" s="27" t="s">
        <v>201</v>
      </c>
      <c r="D4" s="27" t="s">
        <v>202</v>
      </c>
      <c r="E4" s="6" t="s">
        <v>203</v>
      </c>
      <c r="F4" s="6"/>
      <c r="G4" s="6"/>
      <c r="H4" s="6"/>
      <c r="I4" s="6"/>
      <c r="J4" s="6"/>
      <c r="K4" s="6"/>
      <c r="L4" s="6"/>
      <c r="M4" s="6"/>
      <c r="N4" s="38" t="s">
        <v>204</v>
      </c>
    </row>
    <row r="5" ht="37.5" customHeight="1" spans="1:14">
      <c r="A5" s="7"/>
      <c r="B5" s="27"/>
      <c r="C5" s="27"/>
      <c r="D5" s="27"/>
      <c r="E5" s="8" t="s">
        <v>205</v>
      </c>
      <c r="F5" s="6" t="s">
        <v>40</v>
      </c>
      <c r="G5" s="6"/>
      <c r="H5" s="6"/>
      <c r="I5" s="6"/>
      <c r="J5" s="39"/>
      <c r="K5" s="39"/>
      <c r="L5" s="23" t="s">
        <v>206</v>
      </c>
      <c r="M5" s="23" t="s">
        <v>207</v>
      </c>
      <c r="N5" s="40"/>
    </row>
    <row r="6" ht="78.75" customHeight="1" spans="1:14">
      <c r="A6" s="11"/>
      <c r="B6" s="27"/>
      <c r="C6" s="27"/>
      <c r="D6" s="27"/>
      <c r="E6" s="8"/>
      <c r="F6" s="12" t="s">
        <v>208</v>
      </c>
      <c r="G6" s="8" t="s">
        <v>209</v>
      </c>
      <c r="H6" s="8" t="s">
        <v>210</v>
      </c>
      <c r="I6" s="8" t="s">
        <v>211</v>
      </c>
      <c r="J6" s="8" t="s">
        <v>212</v>
      </c>
      <c r="K6" s="41" t="s">
        <v>213</v>
      </c>
      <c r="L6" s="24"/>
      <c r="M6" s="24"/>
      <c r="N6" s="42"/>
    </row>
    <row r="7" ht="24" customHeight="1" spans="1:14">
      <c r="A7" s="28" t="s">
        <v>214</v>
      </c>
      <c r="B7" s="29"/>
      <c r="C7" s="29"/>
      <c r="D7" s="29"/>
      <c r="E7" s="30">
        <f>SUM(F7)</f>
        <v>3.6</v>
      </c>
      <c r="F7" s="30">
        <f>SUM(G7)</f>
        <v>3.6</v>
      </c>
      <c r="G7" s="30">
        <v>3.6</v>
      </c>
      <c r="H7" s="29"/>
      <c r="I7" s="29"/>
      <c r="J7" s="29"/>
      <c r="K7" s="29"/>
      <c r="L7" s="29"/>
      <c r="M7" s="29"/>
      <c r="N7" s="29"/>
    </row>
    <row r="8" ht="24" customHeight="1" spans="1:14">
      <c r="A8" s="31" t="s">
        <v>215</v>
      </c>
      <c r="B8" s="32"/>
      <c r="C8" s="33"/>
      <c r="D8" s="33"/>
      <c r="E8" s="30">
        <f>SUM(F8)</f>
        <v>10</v>
      </c>
      <c r="F8" s="30">
        <f>SUM(G8)</f>
        <v>10</v>
      </c>
      <c r="G8" s="34">
        <v>10</v>
      </c>
      <c r="H8" s="34"/>
      <c r="I8" s="34"/>
      <c r="J8" s="34"/>
      <c r="K8" s="34"/>
      <c r="L8" s="34"/>
      <c r="M8" s="34"/>
      <c r="N8" s="33"/>
    </row>
    <row r="9" ht="24" customHeight="1" spans="1:14">
      <c r="A9" s="31" t="s">
        <v>216</v>
      </c>
      <c r="B9" s="32"/>
      <c r="C9" s="33"/>
      <c r="D9" s="33"/>
      <c r="E9" s="30">
        <f>SUM(F9)</f>
        <v>10</v>
      </c>
      <c r="F9" s="30">
        <f>SUM(G9)</f>
        <v>10</v>
      </c>
      <c r="G9" s="34">
        <v>10</v>
      </c>
      <c r="H9" s="34"/>
      <c r="I9" s="34"/>
      <c r="J9" s="34"/>
      <c r="K9" s="34"/>
      <c r="L9" s="34"/>
      <c r="M9" s="34"/>
      <c r="N9" s="33"/>
    </row>
    <row r="10" ht="24" customHeight="1" spans="1:14">
      <c r="A10" s="31" t="s">
        <v>217</v>
      </c>
      <c r="B10" s="32"/>
      <c r="C10" s="33"/>
      <c r="D10" s="33"/>
      <c r="E10" s="30">
        <f>SUM(F10)</f>
        <v>2.6</v>
      </c>
      <c r="F10" s="30">
        <f>SUM(G10)</f>
        <v>2.6</v>
      </c>
      <c r="G10" s="34">
        <v>2.6</v>
      </c>
      <c r="H10" s="34"/>
      <c r="I10" s="34"/>
      <c r="J10" s="34"/>
      <c r="K10" s="34"/>
      <c r="L10" s="34"/>
      <c r="M10" s="34"/>
      <c r="N10" s="33"/>
    </row>
    <row r="11" ht="24" customHeight="1" spans="1:14">
      <c r="A11" s="31"/>
      <c r="B11" s="32"/>
      <c r="C11" s="33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3"/>
    </row>
    <row r="12" ht="24" customHeight="1" spans="1:14">
      <c r="A12" s="31"/>
      <c r="B12" s="32"/>
      <c r="C12" s="33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3"/>
    </row>
    <row r="13" ht="24" customHeight="1" spans="1:14">
      <c r="A13" s="31"/>
      <c r="B13" s="32"/>
      <c r="C13" s="33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3"/>
    </row>
    <row r="14" ht="24" customHeight="1" spans="1:14">
      <c r="A14" s="31"/>
      <c r="B14" s="32"/>
      <c r="C14" s="33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3"/>
    </row>
    <row r="15" ht="24" customHeight="1" spans="1:14">
      <c r="A15" s="31"/>
      <c r="B15" s="32"/>
      <c r="C15" s="33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3"/>
    </row>
    <row r="16" ht="24" customHeight="1" spans="1:14">
      <c r="A16" s="35" t="s">
        <v>90</v>
      </c>
      <c r="B16" s="36"/>
      <c r="C16" s="36"/>
      <c r="D16" s="37"/>
      <c r="E16" s="34">
        <f>SUM(E7:E10)</f>
        <v>26.2</v>
      </c>
      <c r="F16" s="34">
        <f>SUM(F7:F10)</f>
        <v>26.2</v>
      </c>
      <c r="G16" s="34">
        <f>SUM(G7:G15)</f>
        <v>26.2</v>
      </c>
      <c r="H16" s="34"/>
      <c r="I16" s="34"/>
      <c r="J16" s="34"/>
      <c r="K16" s="34"/>
      <c r="L16" s="34"/>
      <c r="M16" s="34"/>
      <c r="N16" s="33"/>
    </row>
  </sheetData>
  <mergeCells count="12">
    <mergeCell ref="A1:N1"/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opLeftCell="A5" workbookViewId="0">
      <selection activeCell="P6" sqref="P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.25" customHeight="1" spans="1:12">
      <c r="A2" s="2" t="s">
        <v>219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6.25" customHeight="1" spans="1:12">
      <c r="A3" s="3"/>
      <c r="B3" s="3"/>
      <c r="C3" s="3"/>
      <c r="D3" s="4"/>
      <c r="E3" s="3"/>
      <c r="F3" s="3"/>
      <c r="G3" s="3"/>
      <c r="H3" s="4"/>
      <c r="I3" s="3"/>
      <c r="J3" s="3"/>
      <c r="K3" s="20"/>
      <c r="L3" s="21" t="s">
        <v>2</v>
      </c>
    </row>
    <row r="4" ht="24" customHeight="1" spans="1:12">
      <c r="A4" s="5" t="s">
        <v>220</v>
      </c>
      <c r="B4" s="5" t="s">
        <v>221</v>
      </c>
      <c r="C4" s="6" t="s">
        <v>203</v>
      </c>
      <c r="D4" s="6"/>
      <c r="E4" s="6"/>
      <c r="F4" s="6"/>
      <c r="G4" s="6"/>
      <c r="H4" s="6"/>
      <c r="I4" s="6"/>
      <c r="J4" s="6"/>
      <c r="K4" s="6"/>
      <c r="L4" s="5" t="s">
        <v>113</v>
      </c>
    </row>
    <row r="5" ht="25.5" customHeight="1" spans="1:12">
      <c r="A5" s="7"/>
      <c r="B5" s="7"/>
      <c r="C5" s="8" t="s">
        <v>205</v>
      </c>
      <c r="D5" s="9" t="s">
        <v>222</v>
      </c>
      <c r="E5" s="10"/>
      <c r="F5" s="10"/>
      <c r="G5" s="10"/>
      <c r="H5" s="10"/>
      <c r="I5" s="22"/>
      <c r="J5" s="23" t="s">
        <v>206</v>
      </c>
      <c r="K5" s="23" t="s">
        <v>207</v>
      </c>
      <c r="L5" s="7"/>
    </row>
    <row r="6" ht="81" customHeight="1" spans="1:16">
      <c r="A6" s="11"/>
      <c r="B6" s="11"/>
      <c r="C6" s="8"/>
      <c r="D6" s="12" t="s">
        <v>208</v>
      </c>
      <c r="E6" s="8" t="s">
        <v>209</v>
      </c>
      <c r="F6" s="8" t="s">
        <v>210</v>
      </c>
      <c r="G6" s="8" t="s">
        <v>211</v>
      </c>
      <c r="H6" s="8" t="s">
        <v>212</v>
      </c>
      <c r="I6" s="8" t="s">
        <v>223</v>
      </c>
      <c r="J6" s="24"/>
      <c r="K6" s="24"/>
      <c r="L6" s="11"/>
      <c r="P6" s="8"/>
    </row>
    <row r="7" ht="32.25" customHeight="1" spans="1:12">
      <c r="A7" s="13" t="s">
        <v>224</v>
      </c>
      <c r="B7" s="14"/>
      <c r="C7" s="13">
        <f>SUM(D7)</f>
        <v>104</v>
      </c>
      <c r="D7" s="15">
        <f>SUM(E7)</f>
        <v>104</v>
      </c>
      <c r="E7" s="16">
        <v>104</v>
      </c>
      <c r="F7" s="14"/>
      <c r="G7" s="14"/>
      <c r="H7" s="17"/>
      <c r="I7" s="14"/>
      <c r="J7" s="14"/>
      <c r="K7" s="14"/>
      <c r="L7" s="14"/>
    </row>
    <row r="8" ht="32.25" customHeight="1" spans="1:12">
      <c r="A8" s="14"/>
      <c r="B8" s="14"/>
      <c r="C8" s="13"/>
      <c r="D8" s="17"/>
      <c r="E8" s="14"/>
      <c r="F8" s="14"/>
      <c r="G8" s="14"/>
      <c r="H8" s="17"/>
      <c r="I8" s="14"/>
      <c r="J8" s="14"/>
      <c r="K8" s="14"/>
      <c r="L8" s="14"/>
    </row>
    <row r="9" ht="32.25" customHeight="1" spans="1:12">
      <c r="A9" s="14"/>
      <c r="B9" s="14"/>
      <c r="C9" s="13"/>
      <c r="D9" s="17"/>
      <c r="E9" s="14"/>
      <c r="F9" s="14"/>
      <c r="G9" s="14"/>
      <c r="H9" s="17"/>
      <c r="I9" s="14"/>
      <c r="J9" s="14"/>
      <c r="K9" s="14"/>
      <c r="L9" s="14"/>
    </row>
    <row r="10" ht="32.25" customHeight="1" spans="1:12">
      <c r="A10" s="14"/>
      <c r="B10" s="14"/>
      <c r="C10" s="13"/>
      <c r="D10" s="17"/>
      <c r="E10" s="14"/>
      <c r="F10" s="14"/>
      <c r="G10" s="14"/>
      <c r="H10" s="17"/>
      <c r="I10" s="14"/>
      <c r="J10" s="14"/>
      <c r="K10" s="14"/>
      <c r="L10" s="14"/>
    </row>
    <row r="11" ht="32.25" customHeight="1" spans="1:12">
      <c r="A11" s="14"/>
      <c r="B11" s="14"/>
      <c r="C11" s="13"/>
      <c r="D11" s="17"/>
      <c r="E11" s="14"/>
      <c r="F11" s="14"/>
      <c r="G11" s="14"/>
      <c r="H11" s="17"/>
      <c r="I11" s="14"/>
      <c r="J11" s="14"/>
      <c r="K11" s="14"/>
      <c r="L11" s="14"/>
    </row>
    <row r="12" ht="32.25" customHeight="1" spans="1:12">
      <c r="A12" s="14"/>
      <c r="B12" s="14"/>
      <c r="C12" s="13"/>
      <c r="D12" s="17"/>
      <c r="E12" s="14"/>
      <c r="F12" s="14"/>
      <c r="G12" s="14"/>
      <c r="H12" s="17"/>
      <c r="I12" s="14"/>
      <c r="J12" s="14"/>
      <c r="K12" s="14"/>
      <c r="L12" s="14"/>
    </row>
    <row r="13" ht="32.25" customHeight="1" spans="1:12">
      <c r="A13" s="14"/>
      <c r="B13" s="14"/>
      <c r="C13" s="13"/>
      <c r="D13" s="17"/>
      <c r="E13" s="14"/>
      <c r="F13" s="14"/>
      <c r="G13" s="14"/>
      <c r="H13" s="17"/>
      <c r="I13" s="14"/>
      <c r="J13" s="14"/>
      <c r="K13" s="14"/>
      <c r="L13" s="14"/>
    </row>
    <row r="14" ht="32.25" customHeight="1" spans="1:12">
      <c r="A14" s="18" t="s">
        <v>90</v>
      </c>
      <c r="B14" s="19"/>
      <c r="C14" s="13">
        <f>SUM(D14)</f>
        <v>104</v>
      </c>
      <c r="D14" s="15">
        <f>SUM(D7)</f>
        <v>104</v>
      </c>
      <c r="E14" s="15">
        <f>SUM(E7)</f>
        <v>104</v>
      </c>
      <c r="F14" s="14"/>
      <c r="G14" s="14"/>
      <c r="H14" s="17"/>
      <c r="I14" s="14"/>
      <c r="J14" s="14"/>
      <c r="K14" s="14"/>
      <c r="L14" s="14"/>
    </row>
  </sheetData>
  <mergeCells count="10">
    <mergeCell ref="A1:L1"/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K5" sqref="K5"/>
    </sheetView>
  </sheetViews>
  <sheetFormatPr defaultColWidth="6.875" defaultRowHeight="11.25" outlineLevelCol="6"/>
  <cols>
    <col min="1" max="1" width="20.625" style="57" customWidth="1"/>
    <col min="2" max="2" width="35.25" style="57" customWidth="1"/>
    <col min="3" max="5" width="14.625" style="57" customWidth="1"/>
    <col min="6" max="6" width="12" style="57" customWidth="1"/>
    <col min="7" max="7" width="15.625" style="57" customWidth="1"/>
    <col min="8" max="16384" width="6.875" style="57"/>
  </cols>
  <sheetData>
    <row r="1" ht="16.5" customHeight="1" spans="1:7">
      <c r="A1" s="58" t="s">
        <v>37</v>
      </c>
      <c r="B1" s="59"/>
      <c r="C1" s="59"/>
      <c r="D1" s="66"/>
      <c r="E1" s="66"/>
      <c r="F1" s="66"/>
      <c r="G1" s="66"/>
    </row>
    <row r="2" ht="29.25" customHeight="1" spans="1:7">
      <c r="A2" s="68" t="s">
        <v>38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39</v>
      </c>
      <c r="B4" s="70"/>
      <c r="C4" s="116" t="s">
        <v>36</v>
      </c>
      <c r="D4" s="82" t="s">
        <v>40</v>
      </c>
      <c r="E4" s="82" t="s">
        <v>41</v>
      </c>
      <c r="F4" s="82" t="s">
        <v>42</v>
      </c>
      <c r="G4" s="116" t="s">
        <v>43</v>
      </c>
    </row>
    <row r="5" s="67" customFormat="1" ht="47.25" customHeight="1" spans="1:7">
      <c r="A5" s="70" t="s">
        <v>44</v>
      </c>
      <c r="B5" s="70" t="s">
        <v>45</v>
      </c>
      <c r="C5" s="117"/>
      <c r="D5" s="82"/>
      <c r="E5" s="82"/>
      <c r="F5" s="82"/>
      <c r="G5" s="117"/>
    </row>
    <row r="6" s="67" customFormat="1" ht="25.5" customHeight="1" spans="1:7">
      <c r="A6" s="71" t="s">
        <v>46</v>
      </c>
      <c r="B6" s="72" t="s">
        <v>47</v>
      </c>
      <c r="C6" s="106">
        <f>SUM(D6)</f>
        <v>1267.37</v>
      </c>
      <c r="D6" s="106">
        <f>SUM(D7)</f>
        <v>1267.37</v>
      </c>
      <c r="E6" s="78"/>
      <c r="F6" s="78"/>
      <c r="G6" s="78"/>
    </row>
    <row r="7" s="67" customFormat="1" ht="25.5" customHeight="1" spans="1:7">
      <c r="A7" s="71" t="s">
        <v>48</v>
      </c>
      <c r="B7" s="72" t="s">
        <v>49</v>
      </c>
      <c r="C7" s="106">
        <f t="shared" ref="C7:C28" si="0">SUM(D7)</f>
        <v>1267.37</v>
      </c>
      <c r="D7" s="106">
        <f>SUM(D8:D11)</f>
        <v>1267.37</v>
      </c>
      <c r="E7" s="78"/>
      <c r="F7" s="78"/>
      <c r="G7" s="78"/>
    </row>
    <row r="8" s="67" customFormat="1" ht="25.5" customHeight="1" spans="1:7">
      <c r="A8" s="71" t="s">
        <v>50</v>
      </c>
      <c r="B8" s="72" t="s">
        <v>51</v>
      </c>
      <c r="C8" s="106">
        <f t="shared" si="0"/>
        <v>527.37</v>
      </c>
      <c r="D8" s="106">
        <v>527.37</v>
      </c>
      <c r="E8" s="78"/>
      <c r="F8" s="78"/>
      <c r="G8" s="78"/>
    </row>
    <row r="9" s="67" customFormat="1" ht="25.5" customHeight="1" spans="1:7">
      <c r="A9" s="71" t="s">
        <v>52</v>
      </c>
      <c r="B9" s="108" t="s">
        <v>53</v>
      </c>
      <c r="C9" s="106">
        <f t="shared" si="0"/>
        <v>50</v>
      </c>
      <c r="D9" s="106">
        <v>50</v>
      </c>
      <c r="E9" s="78"/>
      <c r="F9" s="78"/>
      <c r="G9" s="78"/>
    </row>
    <row r="10" s="67" customFormat="1" ht="25.5" customHeight="1" spans="1:7">
      <c r="A10" s="71" t="s">
        <v>54</v>
      </c>
      <c r="B10" s="108" t="s">
        <v>55</v>
      </c>
      <c r="C10" s="106">
        <f t="shared" si="0"/>
        <v>58.84</v>
      </c>
      <c r="D10" s="106">
        <v>58.84</v>
      </c>
      <c r="E10" s="78"/>
      <c r="F10" s="78"/>
      <c r="G10" s="78"/>
    </row>
    <row r="11" s="67" customFormat="1" ht="25.5" customHeight="1" spans="1:7">
      <c r="A11" s="71" t="s">
        <v>56</v>
      </c>
      <c r="B11" s="72" t="s">
        <v>57</v>
      </c>
      <c r="C11" s="106">
        <f t="shared" si="0"/>
        <v>631.16</v>
      </c>
      <c r="D11" s="106">
        <v>631.16</v>
      </c>
      <c r="E11" s="78"/>
      <c r="F11" s="78"/>
      <c r="G11" s="78"/>
    </row>
    <row r="12" s="67" customFormat="1" ht="25.5" customHeight="1" spans="1:7">
      <c r="A12" s="71" t="s">
        <v>58</v>
      </c>
      <c r="B12" s="72" t="s">
        <v>59</v>
      </c>
      <c r="C12" s="106">
        <f t="shared" si="0"/>
        <v>27.45</v>
      </c>
      <c r="D12" s="106">
        <f>SUM(D13)</f>
        <v>27.45</v>
      </c>
      <c r="E12" s="78"/>
      <c r="F12" s="78"/>
      <c r="G12" s="78"/>
    </row>
    <row r="13" s="67" customFormat="1" ht="25.5" customHeight="1" spans="1:7">
      <c r="A13" s="71" t="s">
        <v>60</v>
      </c>
      <c r="B13" s="72" t="s">
        <v>61</v>
      </c>
      <c r="C13" s="106">
        <f t="shared" si="0"/>
        <v>27.45</v>
      </c>
      <c r="D13" s="106">
        <f>SUM(D14)</f>
        <v>27.45</v>
      </c>
      <c r="E13" s="78"/>
      <c r="F13" s="78"/>
      <c r="G13" s="78"/>
    </row>
    <row r="14" s="67" customFormat="1" ht="25.5" customHeight="1" spans="1:7">
      <c r="A14" s="71" t="s">
        <v>62</v>
      </c>
      <c r="B14" s="72" t="s">
        <v>63</v>
      </c>
      <c r="C14" s="106">
        <f t="shared" si="0"/>
        <v>27.45</v>
      </c>
      <c r="D14" s="106">
        <v>27.45</v>
      </c>
      <c r="E14" s="78"/>
      <c r="F14" s="78"/>
      <c r="G14" s="78"/>
    </row>
    <row r="15" s="67" customFormat="1" ht="25.5" customHeight="1" spans="1:7">
      <c r="A15" s="71" t="s">
        <v>64</v>
      </c>
      <c r="B15" s="72" t="s">
        <v>65</v>
      </c>
      <c r="C15" s="106">
        <f t="shared" si="0"/>
        <v>159.22</v>
      </c>
      <c r="D15" s="106">
        <f>SUM(D16)</f>
        <v>159.22</v>
      </c>
      <c r="E15" s="78"/>
      <c r="F15" s="78"/>
      <c r="G15" s="78"/>
    </row>
    <row r="16" s="67" customFormat="1" ht="25.5" customHeight="1" spans="1:7">
      <c r="A16" s="71" t="s">
        <v>66</v>
      </c>
      <c r="B16" s="72" t="s">
        <v>67</v>
      </c>
      <c r="C16" s="106">
        <f t="shared" si="0"/>
        <v>159.22</v>
      </c>
      <c r="D16" s="106">
        <f>SUM(D17:D19)</f>
        <v>159.22</v>
      </c>
      <c r="E16" s="78"/>
      <c r="F16" s="78"/>
      <c r="G16" s="78"/>
    </row>
    <row r="17" s="67" customFormat="1" ht="25.5" customHeight="1" spans="1:7">
      <c r="A17" s="110" t="s">
        <v>68</v>
      </c>
      <c r="B17" s="108" t="s">
        <v>69</v>
      </c>
      <c r="C17" s="106">
        <f t="shared" si="0"/>
        <v>19.04</v>
      </c>
      <c r="D17" s="118">
        <v>19.04</v>
      </c>
      <c r="E17" s="79"/>
      <c r="F17" s="79"/>
      <c r="G17" s="79"/>
    </row>
    <row r="18" customFormat="1" ht="25.5" customHeight="1" spans="1:7">
      <c r="A18" s="71" t="s">
        <v>70</v>
      </c>
      <c r="B18" s="73" t="s">
        <v>71</v>
      </c>
      <c r="C18" s="106">
        <f t="shared" si="0"/>
        <v>115.18</v>
      </c>
      <c r="D18" s="93">
        <v>115.18</v>
      </c>
      <c r="E18" s="79"/>
      <c r="F18" s="79"/>
      <c r="G18" s="79"/>
    </row>
    <row r="19" customFormat="1" ht="25.5" customHeight="1" spans="1:7">
      <c r="A19" s="71" t="s">
        <v>72</v>
      </c>
      <c r="B19" s="73" t="s">
        <v>73</v>
      </c>
      <c r="C19" s="106">
        <f t="shared" si="0"/>
        <v>25</v>
      </c>
      <c r="D19" s="93">
        <v>25</v>
      </c>
      <c r="E19" s="79"/>
      <c r="F19" s="79"/>
      <c r="G19" s="79"/>
    </row>
    <row r="20" customFormat="1" ht="25.5" customHeight="1" spans="1:7">
      <c r="A20" s="71" t="s">
        <v>74</v>
      </c>
      <c r="B20" s="74" t="s">
        <v>75</v>
      </c>
      <c r="C20" s="106">
        <f t="shared" si="0"/>
        <v>51.12</v>
      </c>
      <c r="D20" s="78">
        <f>SUM(D21)</f>
        <v>51.12</v>
      </c>
      <c r="E20" s="74"/>
      <c r="F20" s="74"/>
      <c r="G20" s="74"/>
    </row>
    <row r="21" customFormat="1" ht="25.5" customHeight="1" spans="1:7">
      <c r="A21" s="71" t="s">
        <v>76</v>
      </c>
      <c r="B21" s="72" t="s">
        <v>77</v>
      </c>
      <c r="C21" s="106">
        <f t="shared" si="0"/>
        <v>51.12</v>
      </c>
      <c r="D21" s="106">
        <f>SUM(D22:D24)</f>
        <v>51.12</v>
      </c>
      <c r="E21" s="74"/>
      <c r="F21" s="74"/>
      <c r="G21" s="74"/>
    </row>
    <row r="22" customFormat="1" ht="25.5" customHeight="1" spans="1:7">
      <c r="A22" s="71" t="s">
        <v>78</v>
      </c>
      <c r="B22" s="72" t="s">
        <v>79</v>
      </c>
      <c r="C22" s="106">
        <f t="shared" si="0"/>
        <v>9.4</v>
      </c>
      <c r="D22" s="106">
        <v>9.4</v>
      </c>
      <c r="E22" s="74"/>
      <c r="F22" s="74"/>
      <c r="G22" s="74"/>
    </row>
    <row r="23" customFormat="1" ht="25.5" customHeight="1" spans="1:7">
      <c r="A23" s="71" t="s">
        <v>80</v>
      </c>
      <c r="B23" s="74" t="s">
        <v>81</v>
      </c>
      <c r="C23" s="106">
        <f t="shared" si="0"/>
        <v>37.39</v>
      </c>
      <c r="D23" s="106">
        <v>37.39</v>
      </c>
      <c r="E23" s="74"/>
      <c r="F23" s="74"/>
      <c r="G23" s="74"/>
    </row>
    <row r="24" customFormat="1" ht="25.5" customHeight="1" spans="1:7">
      <c r="A24" s="71" t="s">
        <v>82</v>
      </c>
      <c r="B24" s="74" t="s">
        <v>83</v>
      </c>
      <c r="C24" s="106">
        <f t="shared" si="0"/>
        <v>4.33</v>
      </c>
      <c r="D24" s="106">
        <v>4.33</v>
      </c>
      <c r="E24" s="74"/>
      <c r="F24" s="74"/>
      <c r="G24" s="74"/>
    </row>
    <row r="25" customFormat="1" ht="25.5" customHeight="1" spans="1:7">
      <c r="A25" s="71" t="s">
        <v>84</v>
      </c>
      <c r="B25" s="72" t="s">
        <v>85</v>
      </c>
      <c r="C25" s="106">
        <f t="shared" si="0"/>
        <v>114.34</v>
      </c>
      <c r="D25" s="106">
        <f>SUM(D26)</f>
        <v>114.34</v>
      </c>
      <c r="E25" s="74"/>
      <c r="F25" s="74"/>
      <c r="G25" s="74"/>
    </row>
    <row r="26" ht="25.5" customHeight="1" spans="1:7">
      <c r="A26" s="71" t="s">
        <v>86</v>
      </c>
      <c r="B26" s="72" t="s">
        <v>87</v>
      </c>
      <c r="C26" s="106">
        <f t="shared" si="0"/>
        <v>114.34</v>
      </c>
      <c r="D26" s="106">
        <f>SUM(D27)</f>
        <v>114.34</v>
      </c>
      <c r="E26" s="74"/>
      <c r="F26" s="74"/>
      <c r="G26" s="74"/>
    </row>
    <row r="27" ht="25.5" customHeight="1" spans="1:7">
      <c r="A27" s="71" t="s">
        <v>88</v>
      </c>
      <c r="B27" s="72" t="s">
        <v>89</v>
      </c>
      <c r="C27" s="106">
        <f t="shared" si="0"/>
        <v>114.34</v>
      </c>
      <c r="D27" s="106">
        <v>114.34</v>
      </c>
      <c r="E27" s="74"/>
      <c r="F27" s="74"/>
      <c r="G27" s="74"/>
    </row>
    <row r="28" ht="25.5" customHeight="1" spans="1:7">
      <c r="A28" s="75" t="s">
        <v>90</v>
      </c>
      <c r="B28" s="76"/>
      <c r="C28" s="106">
        <f t="shared" si="0"/>
        <v>1619.5</v>
      </c>
      <c r="D28" s="106">
        <f>SUM(D6+D12+D15+D20+D25)</f>
        <v>1619.5</v>
      </c>
      <c r="E28" s="74"/>
      <c r="F28" s="74"/>
      <c r="G28" s="74"/>
    </row>
  </sheetData>
  <mergeCells count="8">
    <mergeCell ref="A2:G2"/>
    <mergeCell ref="A4:B4"/>
    <mergeCell ref="A28:B28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topLeftCell="A7" workbookViewId="0">
      <selection activeCell="K7" sqref="K7"/>
    </sheetView>
  </sheetViews>
  <sheetFormatPr defaultColWidth="6.875" defaultRowHeight="11.25" outlineLevelCol="4"/>
  <cols>
    <col min="1" max="1" width="19.375" style="57" customWidth="1"/>
    <col min="2" max="2" width="29.5" style="57" customWidth="1"/>
    <col min="3" max="5" width="24.125" style="57" customWidth="1"/>
    <col min="6" max="16384" width="6.875" style="57"/>
  </cols>
  <sheetData>
    <row r="1" ht="16.5" customHeight="1" spans="1:5">
      <c r="A1" s="58" t="s">
        <v>91</v>
      </c>
      <c r="B1" s="59"/>
      <c r="C1" s="59"/>
      <c r="D1" s="66"/>
      <c r="E1" s="66"/>
    </row>
    <row r="2" ht="16.5" customHeight="1" spans="1:5">
      <c r="A2" s="59"/>
      <c r="B2" s="59"/>
      <c r="C2" s="59"/>
      <c r="D2" s="66"/>
      <c r="E2" s="66"/>
    </row>
    <row r="3" ht="29.25" customHeight="1" spans="1:5">
      <c r="A3" s="68" t="s">
        <v>92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70" t="s">
        <v>39</v>
      </c>
      <c r="B5" s="70"/>
      <c r="C5" s="70" t="s">
        <v>93</v>
      </c>
      <c r="D5" s="70" t="s">
        <v>94</v>
      </c>
      <c r="E5" s="70" t="s">
        <v>95</v>
      </c>
    </row>
    <row r="6" s="67" customFormat="1" ht="27.75" customHeight="1" spans="1:5">
      <c r="A6" s="70" t="s">
        <v>44</v>
      </c>
      <c r="B6" s="70" t="s">
        <v>45</v>
      </c>
      <c r="C6" s="70"/>
      <c r="D6" s="70"/>
      <c r="E6" s="70"/>
    </row>
    <row r="7" s="67" customFormat="1" ht="30" customHeight="1" spans="1:5">
      <c r="A7" s="71" t="s">
        <v>46</v>
      </c>
      <c r="B7" s="72" t="s">
        <v>47</v>
      </c>
      <c r="C7" s="106">
        <f>SUM(C8+C13+C16+C21+C26)</f>
        <v>1619.5</v>
      </c>
      <c r="D7" s="106">
        <f>SUM(D8+D13+D16+D21+D26)</f>
        <v>1165.89</v>
      </c>
      <c r="E7" s="106">
        <f>SUM(E8+E13+E16+E21+E26)</f>
        <v>453.61</v>
      </c>
    </row>
    <row r="8" s="67" customFormat="1" ht="30" customHeight="1" spans="1:5">
      <c r="A8" s="71" t="s">
        <v>48</v>
      </c>
      <c r="B8" s="72" t="s">
        <v>49</v>
      </c>
      <c r="C8" s="106">
        <f>SUM(C9:C12)</f>
        <v>1267.37</v>
      </c>
      <c r="D8" s="106">
        <f>SUM(D9:D12)</f>
        <v>841.21</v>
      </c>
      <c r="E8" s="106">
        <f>SUM(E9:E12)</f>
        <v>426.16</v>
      </c>
    </row>
    <row r="9" s="67" customFormat="1" ht="30" customHeight="1" spans="1:5">
      <c r="A9" s="71" t="s">
        <v>50</v>
      </c>
      <c r="B9" s="108" t="s">
        <v>51</v>
      </c>
      <c r="C9" s="106">
        <f t="shared" ref="C8:C29" si="0">SUM(D9+E9)</f>
        <v>527.37</v>
      </c>
      <c r="D9" s="106">
        <v>210.05</v>
      </c>
      <c r="E9" s="107">
        <v>317.32</v>
      </c>
    </row>
    <row r="10" s="67" customFormat="1" ht="30" customHeight="1" spans="1:5">
      <c r="A10" s="71" t="s">
        <v>52</v>
      </c>
      <c r="B10" s="108" t="s">
        <v>53</v>
      </c>
      <c r="C10" s="106">
        <f t="shared" si="0"/>
        <v>50</v>
      </c>
      <c r="D10" s="106"/>
      <c r="E10" s="107">
        <v>50</v>
      </c>
    </row>
    <row r="11" s="67" customFormat="1" ht="30" customHeight="1" spans="1:5">
      <c r="A11" s="71" t="s">
        <v>54</v>
      </c>
      <c r="B11" s="108" t="s">
        <v>55</v>
      </c>
      <c r="C11" s="106">
        <f t="shared" si="0"/>
        <v>58.84</v>
      </c>
      <c r="D11" s="106"/>
      <c r="E11" s="107">
        <v>58.84</v>
      </c>
    </row>
    <row r="12" s="67" customFormat="1" ht="30" customHeight="1" spans="1:5">
      <c r="A12" s="71" t="s">
        <v>56</v>
      </c>
      <c r="B12" s="108" t="s">
        <v>57</v>
      </c>
      <c r="C12" s="106">
        <f t="shared" si="0"/>
        <v>631.16</v>
      </c>
      <c r="D12" s="106">
        <v>631.16</v>
      </c>
      <c r="E12" s="78"/>
    </row>
    <row r="13" s="67" customFormat="1" ht="30" customHeight="1" spans="1:5">
      <c r="A13" s="71" t="s">
        <v>58</v>
      </c>
      <c r="B13" s="72" t="s">
        <v>59</v>
      </c>
      <c r="C13" s="106">
        <f>SUM(C14)</f>
        <v>27.45</v>
      </c>
      <c r="D13" s="106">
        <f>SUM(D14)</f>
        <v>0</v>
      </c>
      <c r="E13" s="106">
        <f>SUM(E14)</f>
        <v>27.45</v>
      </c>
    </row>
    <row r="14" s="67" customFormat="1" ht="30" customHeight="1" spans="1:5">
      <c r="A14" s="71" t="s">
        <v>60</v>
      </c>
      <c r="B14" s="72" t="s">
        <v>61</v>
      </c>
      <c r="C14" s="106">
        <f>SUM(C15)</f>
        <v>27.45</v>
      </c>
      <c r="D14" s="106"/>
      <c r="E14" s="106">
        <f>SUM(E15)</f>
        <v>27.45</v>
      </c>
    </row>
    <row r="15" s="67" customFormat="1" ht="30" customHeight="1" spans="1:5">
      <c r="A15" s="71" t="s">
        <v>62</v>
      </c>
      <c r="B15" s="72" t="s">
        <v>63</v>
      </c>
      <c r="C15" s="106">
        <f t="shared" si="0"/>
        <v>27.45</v>
      </c>
      <c r="D15" s="106"/>
      <c r="E15" s="106">
        <v>27.45</v>
      </c>
    </row>
    <row r="16" s="67" customFormat="1" ht="30" customHeight="1" spans="1:5">
      <c r="A16" s="71" t="s">
        <v>64</v>
      </c>
      <c r="B16" s="72" t="s">
        <v>65</v>
      </c>
      <c r="C16" s="106">
        <f>SUM(C17)</f>
        <v>159.22</v>
      </c>
      <c r="D16" s="106">
        <f>SUM(D17)</f>
        <v>159.22</v>
      </c>
      <c r="E16" s="78"/>
    </row>
    <row r="17" s="67" customFormat="1" ht="30" customHeight="1" spans="1:5">
      <c r="A17" s="71" t="s">
        <v>66</v>
      </c>
      <c r="B17" s="72" t="s">
        <v>67</v>
      </c>
      <c r="C17" s="106">
        <f>SUM(C18:C20)</f>
        <v>159.22</v>
      </c>
      <c r="D17" s="106">
        <f>SUM(D18:D20)</f>
        <v>159.22</v>
      </c>
      <c r="E17" s="78"/>
    </row>
    <row r="18" s="67" customFormat="1" ht="30" customHeight="1" spans="1:5">
      <c r="A18" s="110" t="s">
        <v>68</v>
      </c>
      <c r="B18" s="108" t="s">
        <v>69</v>
      </c>
      <c r="C18" s="106">
        <f t="shared" si="0"/>
        <v>19.04</v>
      </c>
      <c r="D18" s="93">
        <v>19.04</v>
      </c>
      <c r="E18" s="78"/>
    </row>
    <row r="19" s="67" customFormat="1" ht="30" customHeight="1" spans="1:5">
      <c r="A19" s="71" t="s">
        <v>70</v>
      </c>
      <c r="B19" s="111" t="s">
        <v>71</v>
      </c>
      <c r="C19" s="106">
        <f t="shared" si="0"/>
        <v>115.18</v>
      </c>
      <c r="D19" s="93">
        <v>115.18</v>
      </c>
      <c r="E19" s="78"/>
    </row>
    <row r="20" s="67" customFormat="1" ht="30" customHeight="1" spans="1:5">
      <c r="A20" s="71" t="s">
        <v>72</v>
      </c>
      <c r="B20" s="73" t="s">
        <v>73</v>
      </c>
      <c r="C20" s="106">
        <f t="shared" si="0"/>
        <v>25</v>
      </c>
      <c r="D20" s="93">
        <v>25</v>
      </c>
      <c r="E20" s="78"/>
    </row>
    <row r="21" customFormat="1" ht="30" customHeight="1" spans="1:5">
      <c r="A21" s="71" t="s">
        <v>74</v>
      </c>
      <c r="B21" s="74" t="s">
        <v>75</v>
      </c>
      <c r="C21" s="106">
        <f>SUM(C22)</f>
        <v>51.12</v>
      </c>
      <c r="D21" s="106">
        <f>SUM(D22)</f>
        <v>51.12</v>
      </c>
      <c r="E21" s="78"/>
    </row>
    <row r="22" customFormat="1" ht="30" customHeight="1" spans="1:5">
      <c r="A22" s="71" t="s">
        <v>76</v>
      </c>
      <c r="B22" s="72" t="s">
        <v>77</v>
      </c>
      <c r="C22" s="106">
        <f>SUM(C23:C25)</f>
        <v>51.12</v>
      </c>
      <c r="D22" s="106">
        <f>SUM(D23:D25)</f>
        <v>51.12</v>
      </c>
      <c r="E22" s="106">
        <f>SUM(E23:E25)</f>
        <v>0</v>
      </c>
    </row>
    <row r="23" customFormat="1" ht="30" customHeight="1" spans="1:5">
      <c r="A23" s="71" t="s">
        <v>78</v>
      </c>
      <c r="B23" s="72" t="s">
        <v>79</v>
      </c>
      <c r="C23" s="106">
        <f t="shared" si="0"/>
        <v>9.4</v>
      </c>
      <c r="D23" s="106">
        <v>9.4</v>
      </c>
      <c r="E23" s="74"/>
    </row>
    <row r="24" customFormat="1" ht="30" customHeight="1" spans="1:5">
      <c r="A24" s="71" t="s">
        <v>80</v>
      </c>
      <c r="B24" s="74" t="s">
        <v>81</v>
      </c>
      <c r="C24" s="106">
        <f t="shared" si="0"/>
        <v>37.39</v>
      </c>
      <c r="D24" s="106">
        <v>37.39</v>
      </c>
      <c r="E24" s="74"/>
    </row>
    <row r="25" customFormat="1" ht="30" customHeight="1" spans="1:5">
      <c r="A25" s="71" t="s">
        <v>82</v>
      </c>
      <c r="B25" s="74" t="s">
        <v>83</v>
      </c>
      <c r="C25" s="106">
        <f t="shared" si="0"/>
        <v>4.33</v>
      </c>
      <c r="D25" s="106">
        <v>4.33</v>
      </c>
      <c r="E25" s="74"/>
    </row>
    <row r="26" ht="30" customHeight="1" spans="1:5">
      <c r="A26" s="71" t="s">
        <v>84</v>
      </c>
      <c r="B26" s="72" t="s">
        <v>85</v>
      </c>
      <c r="C26" s="106">
        <f t="shared" si="0"/>
        <v>114.34</v>
      </c>
      <c r="D26" s="106">
        <f>SUM(D27)</f>
        <v>114.34</v>
      </c>
      <c r="E26" s="74"/>
    </row>
    <row r="27" ht="30" customHeight="1" spans="1:5">
      <c r="A27" s="71" t="s">
        <v>86</v>
      </c>
      <c r="B27" s="72" t="s">
        <v>87</v>
      </c>
      <c r="C27" s="106">
        <f t="shared" si="0"/>
        <v>114.34</v>
      </c>
      <c r="D27" s="106">
        <f>SUM(D28)</f>
        <v>114.34</v>
      </c>
      <c r="E27" s="74"/>
    </row>
    <row r="28" ht="30" customHeight="1" spans="1:5">
      <c r="A28" s="71" t="s">
        <v>88</v>
      </c>
      <c r="B28" s="72" t="s">
        <v>89</v>
      </c>
      <c r="C28" s="106">
        <f t="shared" si="0"/>
        <v>114.34</v>
      </c>
      <c r="D28" s="106">
        <v>114.34</v>
      </c>
      <c r="E28" s="74"/>
    </row>
    <row r="29" ht="30" customHeight="1" spans="1:5">
      <c r="A29" s="110" t="s">
        <v>90</v>
      </c>
      <c r="B29" s="110"/>
      <c r="C29" s="106">
        <f>SUM(C8+C13+C16+C21+C26)</f>
        <v>1619.5</v>
      </c>
      <c r="D29" s="106">
        <f>SUM(D8+D13+D16+D21+D26)</f>
        <v>1165.89</v>
      </c>
      <c r="E29" s="106">
        <f>SUM(E8+E13+E16+E21+E26)</f>
        <v>453.61</v>
      </c>
    </row>
  </sheetData>
  <mergeCells count="6">
    <mergeCell ref="A3:E3"/>
    <mergeCell ref="A5:B5"/>
    <mergeCell ref="A29:B29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1" sqref="A1:F1"/>
    </sheetView>
  </sheetViews>
  <sheetFormatPr defaultColWidth="6.875" defaultRowHeight="11.25" outlineLevelCol="5"/>
  <cols>
    <col min="1" max="1" width="28.125" style="57" customWidth="1"/>
    <col min="2" max="2" width="14.875" style="57" customWidth="1"/>
    <col min="3" max="3" width="30.375" style="57" customWidth="1"/>
    <col min="4" max="4" width="15.375" style="57" customWidth="1"/>
    <col min="5" max="6" width="17.125" style="57" customWidth="1"/>
    <col min="7" max="16384" width="6.875" style="57"/>
  </cols>
  <sheetData>
    <row r="1" ht="16.5" customHeight="1" spans="1:6">
      <c r="A1" s="83" t="s">
        <v>96</v>
      </c>
      <c r="B1" s="83"/>
      <c r="C1" s="83"/>
      <c r="D1" s="83"/>
      <c r="E1" s="83"/>
      <c r="F1" s="83"/>
    </row>
    <row r="2" ht="18.75" customHeight="1" spans="1:6">
      <c r="A2" s="112"/>
      <c r="B2" s="113"/>
      <c r="C2" s="113"/>
      <c r="D2" s="113"/>
      <c r="E2" s="113"/>
      <c r="F2" s="114"/>
    </row>
    <row r="3" ht="21" customHeight="1" spans="1:6">
      <c r="A3" s="86" t="s">
        <v>97</v>
      </c>
      <c r="B3" s="86"/>
      <c r="C3" s="86"/>
      <c r="D3" s="86"/>
      <c r="E3" s="86"/>
      <c r="F3" s="86"/>
    </row>
    <row r="4" ht="14.25" customHeight="1" spans="1:6">
      <c r="A4" s="115"/>
      <c r="B4" s="115"/>
      <c r="C4" s="115"/>
      <c r="D4" s="115"/>
      <c r="E4" s="115"/>
      <c r="F4" s="88" t="s">
        <v>2</v>
      </c>
    </row>
    <row r="5" ht="24" customHeight="1" spans="1:6">
      <c r="A5" s="135" t="s">
        <v>3</v>
      </c>
      <c r="B5" s="70"/>
      <c r="C5" s="135" t="s">
        <v>4</v>
      </c>
      <c r="D5" s="70"/>
      <c r="E5" s="70"/>
      <c r="F5" s="70"/>
    </row>
    <row r="6" ht="24" customHeight="1" spans="1:6">
      <c r="A6" s="135" t="s">
        <v>5</v>
      </c>
      <c r="B6" s="135" t="s">
        <v>6</v>
      </c>
      <c r="C6" s="70" t="s">
        <v>39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98</v>
      </c>
      <c r="E7" s="70" t="s">
        <v>40</v>
      </c>
      <c r="F7" s="70" t="s">
        <v>99</v>
      </c>
    </row>
    <row r="8" ht="28.5" customHeight="1" spans="1:6">
      <c r="A8" s="74" t="s">
        <v>11</v>
      </c>
      <c r="B8" s="107">
        <v>1619.5</v>
      </c>
      <c r="C8" s="72" t="s">
        <v>12</v>
      </c>
      <c r="D8" s="106">
        <f>SUM(E8)</f>
        <v>1267.37</v>
      </c>
      <c r="E8" s="106">
        <v>1267.37</v>
      </c>
      <c r="F8" s="78"/>
    </row>
    <row r="9" ht="28.5" customHeight="1" spans="1:6">
      <c r="A9" s="74" t="s">
        <v>13</v>
      </c>
      <c r="B9" s="78"/>
      <c r="C9" s="72" t="s">
        <v>14</v>
      </c>
      <c r="D9" s="106">
        <f t="shared" ref="D9:D27" si="0">SUM(E9)</f>
        <v>0</v>
      </c>
      <c r="E9" s="72"/>
      <c r="F9" s="78"/>
    </row>
    <row r="10" ht="28.5" customHeight="1" spans="1:6">
      <c r="A10" s="74"/>
      <c r="B10" s="74"/>
      <c r="C10" s="72" t="s">
        <v>16</v>
      </c>
      <c r="D10" s="106">
        <f t="shared" si="0"/>
        <v>0</v>
      </c>
      <c r="E10" s="72"/>
      <c r="F10" s="78"/>
    </row>
    <row r="11" ht="28.5" customHeight="1" spans="1:6">
      <c r="A11" s="74"/>
      <c r="B11" s="74"/>
      <c r="C11" s="74" t="s">
        <v>18</v>
      </c>
      <c r="D11" s="106">
        <f t="shared" si="0"/>
        <v>0</v>
      </c>
      <c r="E11" s="74"/>
      <c r="F11" s="78"/>
    </row>
    <row r="12" ht="28.5" customHeight="1" spans="1:6">
      <c r="A12" s="74"/>
      <c r="B12" s="74"/>
      <c r="C12" s="72" t="s">
        <v>19</v>
      </c>
      <c r="D12" s="106">
        <f t="shared" si="0"/>
        <v>27.45</v>
      </c>
      <c r="E12" s="106">
        <v>27.45</v>
      </c>
      <c r="F12" s="78"/>
    </row>
    <row r="13" ht="28.5" customHeight="1" spans="1:6">
      <c r="A13" s="74"/>
      <c r="B13" s="74"/>
      <c r="C13" s="72" t="s">
        <v>20</v>
      </c>
      <c r="D13" s="106">
        <f t="shared" si="0"/>
        <v>0</v>
      </c>
      <c r="E13" s="72"/>
      <c r="F13" s="78"/>
    </row>
    <row r="14" ht="28.5" customHeight="1" spans="1:6">
      <c r="A14" s="74"/>
      <c r="B14" s="74"/>
      <c r="C14" s="74" t="s">
        <v>21</v>
      </c>
      <c r="D14" s="106">
        <f t="shared" si="0"/>
        <v>0</v>
      </c>
      <c r="E14" s="74"/>
      <c r="F14" s="74"/>
    </row>
    <row r="15" ht="28.5" customHeight="1" spans="1:6">
      <c r="A15" s="74"/>
      <c r="B15" s="74"/>
      <c r="C15" s="74" t="s">
        <v>22</v>
      </c>
      <c r="D15" s="106">
        <f t="shared" si="0"/>
        <v>159.22</v>
      </c>
      <c r="E15" s="74">
        <v>159.22</v>
      </c>
      <c r="F15" s="74"/>
    </row>
    <row r="16" ht="28.5" customHeight="1" spans="1:6">
      <c r="A16" s="74"/>
      <c r="B16" s="74"/>
      <c r="C16" s="72" t="s">
        <v>23</v>
      </c>
      <c r="D16" s="106">
        <f t="shared" si="0"/>
        <v>51.12</v>
      </c>
      <c r="E16" s="106">
        <v>51.12</v>
      </c>
      <c r="F16" s="74"/>
    </row>
    <row r="17" ht="28.5" customHeight="1" spans="1:6">
      <c r="A17" s="74"/>
      <c r="B17" s="74"/>
      <c r="C17" s="72" t="s">
        <v>24</v>
      </c>
      <c r="D17" s="106">
        <f t="shared" si="0"/>
        <v>0</v>
      </c>
      <c r="E17" s="72"/>
      <c r="F17" s="74"/>
    </row>
    <row r="18" ht="28.5" customHeight="1" spans="1:6">
      <c r="A18" s="74"/>
      <c r="B18" s="74"/>
      <c r="C18" s="74" t="s">
        <v>25</v>
      </c>
      <c r="D18" s="106">
        <f t="shared" si="0"/>
        <v>0</v>
      </c>
      <c r="E18" s="74"/>
      <c r="F18" s="74"/>
    </row>
    <row r="19" ht="28.5" customHeight="1" spans="1:6">
      <c r="A19" s="74"/>
      <c r="B19" s="74"/>
      <c r="C19" s="74" t="s">
        <v>26</v>
      </c>
      <c r="D19" s="106">
        <f t="shared" si="0"/>
        <v>0</v>
      </c>
      <c r="E19" s="74"/>
      <c r="F19" s="74"/>
    </row>
    <row r="20" ht="28.5" customHeight="1" spans="1:6">
      <c r="A20" s="74"/>
      <c r="B20" s="74"/>
      <c r="C20" s="74" t="s">
        <v>27</v>
      </c>
      <c r="D20" s="106">
        <f t="shared" si="0"/>
        <v>0</v>
      </c>
      <c r="E20" s="74"/>
      <c r="F20" s="74"/>
    </row>
    <row r="21" ht="28.5" customHeight="1" spans="1:6">
      <c r="A21" s="74"/>
      <c r="B21" s="74"/>
      <c r="C21" s="74" t="s">
        <v>28</v>
      </c>
      <c r="D21" s="106">
        <f t="shared" si="0"/>
        <v>0</v>
      </c>
      <c r="E21" s="74"/>
      <c r="F21" s="74"/>
    </row>
    <row r="22" ht="28.5" customHeight="1" spans="1:6">
      <c r="A22" s="74"/>
      <c r="B22" s="74"/>
      <c r="C22" s="74" t="s">
        <v>29</v>
      </c>
      <c r="D22" s="106">
        <f t="shared" si="0"/>
        <v>0</v>
      </c>
      <c r="E22" s="74"/>
      <c r="F22" s="74"/>
    </row>
    <row r="23" ht="28.5" customHeight="1" spans="1:6">
      <c r="A23" s="74"/>
      <c r="B23" s="74"/>
      <c r="C23" s="74" t="s">
        <v>30</v>
      </c>
      <c r="D23" s="106">
        <f t="shared" si="0"/>
        <v>0</v>
      </c>
      <c r="E23" s="74"/>
      <c r="F23" s="74"/>
    </row>
    <row r="24" ht="28.5" customHeight="1" spans="1:6">
      <c r="A24" s="74"/>
      <c r="B24" s="74"/>
      <c r="C24" s="74" t="s">
        <v>31</v>
      </c>
      <c r="D24" s="106">
        <f t="shared" si="0"/>
        <v>0</v>
      </c>
      <c r="E24" s="74"/>
      <c r="F24" s="74"/>
    </row>
    <row r="25" ht="28.5" customHeight="1" spans="1:6">
      <c r="A25" s="74"/>
      <c r="B25" s="74"/>
      <c r="C25" s="74" t="s">
        <v>32</v>
      </c>
      <c r="D25" s="106">
        <f t="shared" si="0"/>
        <v>114.34</v>
      </c>
      <c r="E25" s="74">
        <v>114.34</v>
      </c>
      <c r="F25" s="74"/>
    </row>
    <row r="26" ht="28.5" customHeight="1" spans="1:6">
      <c r="A26" s="74"/>
      <c r="B26" s="74"/>
      <c r="C26" s="74" t="s">
        <v>33</v>
      </c>
      <c r="D26" s="106">
        <f t="shared" si="0"/>
        <v>0</v>
      </c>
      <c r="E26" s="74"/>
      <c r="F26" s="74"/>
    </row>
    <row r="27" ht="28.5" customHeight="1" spans="1:6">
      <c r="A27" s="74"/>
      <c r="B27" s="74"/>
      <c r="C27" s="74" t="s">
        <v>34</v>
      </c>
      <c r="D27" s="106">
        <f t="shared" si="0"/>
        <v>0</v>
      </c>
      <c r="E27" s="74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107">
        <f>SUM(B8:B28)</f>
        <v>1619.5</v>
      </c>
      <c r="C29" s="78">
        <f>SUM(C8:C28)</f>
        <v>0</v>
      </c>
      <c r="D29" s="107">
        <f>SUM(D8:D28)</f>
        <v>1619.5</v>
      </c>
      <c r="E29" s="107">
        <f>SUM(E8:E28)</f>
        <v>1619.5</v>
      </c>
      <c r="F29" s="78">
        <f>SUM(F8:F28)</f>
        <v>0</v>
      </c>
    </row>
    <row r="30" ht="24" customHeight="1"/>
  </sheetData>
  <mergeCells count="8">
    <mergeCell ref="A1:F1"/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workbookViewId="0">
      <selection activeCell="A1" sqref="A1:K1"/>
    </sheetView>
  </sheetViews>
  <sheetFormatPr defaultColWidth="6.875" defaultRowHeight="11.25"/>
  <cols>
    <col min="1" max="1" width="11.875" style="57" customWidth="1"/>
    <col min="2" max="2" width="30" style="57" customWidth="1"/>
    <col min="3" max="3" width="10" style="57" customWidth="1"/>
    <col min="4" max="4" width="9.625" style="57" customWidth="1"/>
    <col min="5" max="5" width="9.25" style="57" customWidth="1"/>
    <col min="6" max="6" width="8.25" style="57" customWidth="1"/>
    <col min="7" max="7" width="8.75" style="57" customWidth="1"/>
    <col min="8" max="8" width="9.375" style="57" customWidth="1"/>
    <col min="9" max="9" width="11.875" style="57" customWidth="1"/>
    <col min="10" max="10" width="9" style="57" customWidth="1"/>
    <col min="11" max="11" width="10.875" style="57" customWidth="1"/>
    <col min="12" max="16384" width="6.875" style="57"/>
  </cols>
  <sheetData>
    <row r="1" ht="16.5" customHeight="1" spans="1:11">
      <c r="A1" s="43" t="s">
        <v>100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21" customHeight="1" spans="1:11">
      <c r="A2" s="68" t="s">
        <v>101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" customHeight="1" spans="1:11">
      <c r="A3" s="105"/>
      <c r="B3" s="105"/>
      <c r="C3" s="105"/>
      <c r="D3" s="105"/>
      <c r="E3" s="105"/>
      <c r="F3" s="105"/>
      <c r="G3" s="105"/>
      <c r="H3" s="105"/>
      <c r="I3" s="105"/>
      <c r="J3" s="77" t="s">
        <v>2</v>
      </c>
      <c r="K3" s="77"/>
    </row>
    <row r="4" ht="26.25" customHeight="1" spans="1:11">
      <c r="A4" s="70" t="s">
        <v>39</v>
      </c>
      <c r="B4" s="70"/>
      <c r="C4" s="70" t="s">
        <v>102</v>
      </c>
      <c r="D4" s="70"/>
      <c r="E4" s="70"/>
      <c r="F4" s="70" t="s">
        <v>103</v>
      </c>
      <c r="G4" s="70"/>
      <c r="H4" s="70"/>
      <c r="I4" s="70" t="s">
        <v>104</v>
      </c>
      <c r="J4" s="70"/>
      <c r="K4" s="70"/>
    </row>
    <row r="5" s="67" customFormat="1" ht="30.75" customHeight="1" spans="1:11">
      <c r="A5" s="70" t="s">
        <v>44</v>
      </c>
      <c r="B5" s="70" t="s">
        <v>45</v>
      </c>
      <c r="C5" s="70" t="s">
        <v>105</v>
      </c>
      <c r="D5" s="70" t="s">
        <v>94</v>
      </c>
      <c r="E5" s="70" t="s">
        <v>95</v>
      </c>
      <c r="F5" s="70" t="s">
        <v>105</v>
      </c>
      <c r="G5" s="70" t="s">
        <v>94</v>
      </c>
      <c r="H5" s="70" t="s">
        <v>95</v>
      </c>
      <c r="I5" s="70" t="s">
        <v>105</v>
      </c>
      <c r="J5" s="70" t="s">
        <v>94</v>
      </c>
      <c r="K5" s="70" t="s">
        <v>95</v>
      </c>
    </row>
    <row r="6" s="67" customFormat="1" ht="30.75" customHeight="1" spans="1:11">
      <c r="A6" s="71" t="s">
        <v>46</v>
      </c>
      <c r="B6" s="72" t="s">
        <v>47</v>
      </c>
      <c r="C6" s="70">
        <f t="shared" ref="C6:C15" si="0">SUM(D6+E6)</f>
        <v>821.61</v>
      </c>
      <c r="D6" s="70">
        <f>SUM(D7)</f>
        <v>461.66</v>
      </c>
      <c r="E6" s="70">
        <f>SUM(E7)</f>
        <v>359.95</v>
      </c>
      <c r="F6" s="70">
        <f>SUM(F7)</f>
        <v>1267.37</v>
      </c>
      <c r="G6" s="70">
        <f>SUM(G7)</f>
        <v>841.21</v>
      </c>
      <c r="H6" s="70">
        <f>SUM(H7)</f>
        <v>426.16</v>
      </c>
      <c r="I6" s="109">
        <f>(F6-C6)/C6*100</f>
        <v>54.2544516254671</v>
      </c>
      <c r="J6" s="109">
        <f>(G6-D6)/D6*100</f>
        <v>82.2141835983191</v>
      </c>
      <c r="K6" s="109">
        <f>(H6-E6)/E6*100</f>
        <v>18.3942214196416</v>
      </c>
    </row>
    <row r="7" s="67" customFormat="1" ht="30.75" customHeight="1" spans="1:11">
      <c r="A7" s="71" t="s">
        <v>48</v>
      </c>
      <c r="B7" s="72" t="s">
        <v>49</v>
      </c>
      <c r="C7" s="70">
        <f t="shared" si="0"/>
        <v>821.61</v>
      </c>
      <c r="D7" s="70">
        <f>SUM(D8:D11)</f>
        <v>461.66</v>
      </c>
      <c r="E7" s="70">
        <f>SUM(E8:E10)</f>
        <v>359.95</v>
      </c>
      <c r="F7" s="70">
        <f>SUM(F8:F11)</f>
        <v>1267.37</v>
      </c>
      <c r="G7" s="70">
        <f>SUM(G8:G11)</f>
        <v>841.21</v>
      </c>
      <c r="H7" s="106">
        <f>SUM(H8:H11)</f>
        <v>426.16</v>
      </c>
      <c r="I7" s="109">
        <f>(F7-C7)/C7*100</f>
        <v>54.2544516254671</v>
      </c>
      <c r="J7" s="109">
        <f t="shared" ref="J7:J27" si="1">(G7-D7)/D7*100</f>
        <v>82.2141835983191</v>
      </c>
      <c r="K7" s="109">
        <f>(H7-E7)/E7*100</f>
        <v>18.3942214196416</v>
      </c>
    </row>
    <row r="8" s="67" customFormat="1" ht="30.75" customHeight="1" spans="1:11">
      <c r="A8" s="71" t="s">
        <v>50</v>
      </c>
      <c r="B8" s="72" t="s">
        <v>51</v>
      </c>
      <c r="C8" s="70">
        <f t="shared" si="0"/>
        <v>435.04</v>
      </c>
      <c r="D8" s="106">
        <v>237.89</v>
      </c>
      <c r="E8" s="107">
        <v>197.15</v>
      </c>
      <c r="F8" s="70">
        <f t="shared" ref="F7:F27" si="2">SUM(G8+H8)</f>
        <v>527.37</v>
      </c>
      <c r="G8" s="106">
        <v>210.05</v>
      </c>
      <c r="H8" s="107">
        <v>317.32</v>
      </c>
      <c r="I8" s="109">
        <f>(F8-C8)/C8*100</f>
        <v>21.2233357852151</v>
      </c>
      <c r="J8" s="109">
        <f t="shared" si="1"/>
        <v>-11.7028878893606</v>
      </c>
      <c r="K8" s="109">
        <f>(H8-E8)/E8*100</f>
        <v>60.9535886380928</v>
      </c>
    </row>
    <row r="9" s="67" customFormat="1" ht="30.75" customHeight="1" spans="1:11">
      <c r="A9" s="71" t="s">
        <v>52</v>
      </c>
      <c r="B9" s="108" t="s">
        <v>53</v>
      </c>
      <c r="C9" s="109">
        <f t="shared" si="0"/>
        <v>50</v>
      </c>
      <c r="D9" s="106"/>
      <c r="E9" s="107">
        <v>50</v>
      </c>
      <c r="F9" s="109">
        <f t="shared" si="2"/>
        <v>50</v>
      </c>
      <c r="G9" s="106"/>
      <c r="H9" s="107">
        <v>50</v>
      </c>
      <c r="I9" s="109"/>
      <c r="J9" s="109"/>
      <c r="K9" s="109">
        <f>(H9-E9)/E9*100</f>
        <v>0</v>
      </c>
    </row>
    <row r="10" s="67" customFormat="1" ht="30.75" customHeight="1" spans="1:11">
      <c r="A10" s="71" t="s">
        <v>54</v>
      </c>
      <c r="B10" s="72" t="s">
        <v>106</v>
      </c>
      <c r="C10" s="109">
        <f t="shared" si="0"/>
        <v>112.8</v>
      </c>
      <c r="D10" s="106"/>
      <c r="E10" s="107">
        <v>112.8</v>
      </c>
      <c r="F10" s="109">
        <f t="shared" si="2"/>
        <v>58.84</v>
      </c>
      <c r="G10" s="106"/>
      <c r="H10" s="107">
        <v>58.84</v>
      </c>
      <c r="I10" s="109"/>
      <c r="J10" s="109"/>
      <c r="K10" s="109">
        <f>(H10-E10)/E10*100</f>
        <v>-47.8368794326241</v>
      </c>
    </row>
    <row r="11" s="67" customFormat="1" ht="30.75" customHeight="1" spans="1:11">
      <c r="A11" s="71" t="s">
        <v>56</v>
      </c>
      <c r="B11" s="72" t="s">
        <v>57</v>
      </c>
      <c r="C11" s="70">
        <f t="shared" si="0"/>
        <v>223.77</v>
      </c>
      <c r="D11" s="106">
        <v>223.77</v>
      </c>
      <c r="E11" s="78"/>
      <c r="F11" s="70">
        <f t="shared" si="2"/>
        <v>631.16</v>
      </c>
      <c r="G11" s="106">
        <v>631.16</v>
      </c>
      <c r="H11" s="78"/>
      <c r="I11" s="109">
        <f t="shared" ref="I7:I27" si="3">(F11-C11)/C11*100</f>
        <v>182.057469723377</v>
      </c>
      <c r="J11" s="109">
        <f t="shared" si="1"/>
        <v>182.057469723377</v>
      </c>
      <c r="K11" s="109"/>
    </row>
    <row r="12" s="67" customFormat="1" ht="30.75" customHeight="1" spans="1:11">
      <c r="A12" s="71" t="s">
        <v>58</v>
      </c>
      <c r="B12" s="72" t="s">
        <v>59</v>
      </c>
      <c r="C12" s="70">
        <f t="shared" si="0"/>
        <v>27.45</v>
      </c>
      <c r="D12" s="70"/>
      <c r="E12" s="70">
        <v>27.45</v>
      </c>
      <c r="F12" s="70">
        <f t="shared" si="2"/>
        <v>27.45</v>
      </c>
      <c r="G12" s="70"/>
      <c r="H12" s="70">
        <v>27.45</v>
      </c>
      <c r="I12" s="109">
        <f t="shared" si="3"/>
        <v>0</v>
      </c>
      <c r="J12" s="109"/>
      <c r="K12" s="109">
        <f>(H12-E12)/E12*100</f>
        <v>0</v>
      </c>
    </row>
    <row r="13" s="67" customFormat="1" ht="30.75" customHeight="1" spans="1:11">
      <c r="A13" s="71" t="s">
        <v>60</v>
      </c>
      <c r="B13" s="72" t="s">
        <v>61</v>
      </c>
      <c r="C13" s="70">
        <f t="shared" si="0"/>
        <v>27.45</v>
      </c>
      <c r="D13" s="70"/>
      <c r="E13" s="70">
        <v>27.45</v>
      </c>
      <c r="F13" s="70">
        <f t="shared" si="2"/>
        <v>27.45</v>
      </c>
      <c r="G13" s="70"/>
      <c r="H13" s="70">
        <v>27.45</v>
      </c>
      <c r="I13" s="109">
        <f t="shared" si="3"/>
        <v>0</v>
      </c>
      <c r="J13" s="109"/>
      <c r="K13" s="109">
        <f>(H13-E13)/E13*100</f>
        <v>0</v>
      </c>
    </row>
    <row r="14" s="67" customFormat="1" ht="30.75" customHeight="1" spans="1:11">
      <c r="A14" s="71" t="s">
        <v>62</v>
      </c>
      <c r="B14" s="72" t="s">
        <v>107</v>
      </c>
      <c r="C14" s="70">
        <f t="shared" si="0"/>
        <v>27.45</v>
      </c>
      <c r="D14" s="70"/>
      <c r="E14" s="70">
        <v>27.45</v>
      </c>
      <c r="F14" s="70">
        <f t="shared" si="2"/>
        <v>27.45</v>
      </c>
      <c r="G14" s="70"/>
      <c r="H14" s="70">
        <v>27.45</v>
      </c>
      <c r="I14" s="109">
        <f t="shared" si="3"/>
        <v>0</v>
      </c>
      <c r="J14" s="109"/>
      <c r="K14" s="109">
        <f>(H14-E14)/E14*100</f>
        <v>0</v>
      </c>
    </row>
    <row r="15" s="67" customFormat="1" ht="30.75" customHeight="1" spans="1:11">
      <c r="A15" s="71" t="s">
        <v>64</v>
      </c>
      <c r="B15" s="72" t="s">
        <v>65</v>
      </c>
      <c r="C15" s="70">
        <f t="shared" si="0"/>
        <v>96.66</v>
      </c>
      <c r="D15" s="70">
        <f>SUM(D16)</f>
        <v>96.66</v>
      </c>
      <c r="E15" s="70">
        <f>SUM(E16)</f>
        <v>0</v>
      </c>
      <c r="F15" s="70">
        <f t="shared" si="2"/>
        <v>159.22</v>
      </c>
      <c r="G15" s="70">
        <f>SUM(G16)</f>
        <v>159.22</v>
      </c>
      <c r="H15" s="70">
        <f>SUM(H16)</f>
        <v>0</v>
      </c>
      <c r="I15" s="109">
        <f t="shared" si="3"/>
        <v>64.7217049451686</v>
      </c>
      <c r="J15" s="109">
        <f t="shared" si="1"/>
        <v>64.7217049451686</v>
      </c>
      <c r="K15" s="70">
        <f>SUM(K16)</f>
        <v>0</v>
      </c>
    </row>
    <row r="16" s="67" customFormat="1" ht="30.75" customHeight="1" spans="1:11">
      <c r="A16" s="71" t="s">
        <v>66</v>
      </c>
      <c r="B16" s="72" t="s">
        <v>67</v>
      </c>
      <c r="C16" s="70">
        <f>SUM(C17:C19)</f>
        <v>96.66</v>
      </c>
      <c r="D16" s="70">
        <f>SUM(D17:D19)</f>
        <v>96.66</v>
      </c>
      <c r="E16" s="70">
        <f>SUM(E18:E19)</f>
        <v>0</v>
      </c>
      <c r="F16" s="70">
        <f>SUM(F17:F19)</f>
        <v>154.96</v>
      </c>
      <c r="G16" s="70">
        <f>SUM(G17:G19)</f>
        <v>159.22</v>
      </c>
      <c r="H16" s="70">
        <f>SUM(H18:H19)</f>
        <v>0</v>
      </c>
      <c r="I16" s="109">
        <f t="shared" si="3"/>
        <v>60.3145044485827</v>
      </c>
      <c r="J16" s="109">
        <f t="shared" si="1"/>
        <v>64.7217049451686</v>
      </c>
      <c r="K16" s="70">
        <f>SUM(K18:K19)</f>
        <v>0</v>
      </c>
    </row>
    <row r="17" s="67" customFormat="1" ht="30.75" customHeight="1" spans="1:11">
      <c r="A17" s="110" t="s">
        <v>68</v>
      </c>
      <c r="B17" s="108" t="s">
        <v>69</v>
      </c>
      <c r="C17" s="70">
        <v>14.78</v>
      </c>
      <c r="D17" s="91">
        <v>14.78</v>
      </c>
      <c r="E17" s="70"/>
      <c r="F17" s="70">
        <v>14.78</v>
      </c>
      <c r="G17" s="91">
        <v>19.04</v>
      </c>
      <c r="H17" s="70"/>
      <c r="I17" s="109">
        <f t="shared" si="3"/>
        <v>0</v>
      </c>
      <c r="J17" s="109">
        <f t="shared" si="1"/>
        <v>28.8227334235453</v>
      </c>
      <c r="K17" s="70"/>
    </row>
    <row r="18" s="67" customFormat="1" ht="30.75" customHeight="1" spans="1:11">
      <c r="A18" s="71" t="s">
        <v>70</v>
      </c>
      <c r="B18" s="111" t="s">
        <v>71</v>
      </c>
      <c r="C18" s="70">
        <f t="shared" ref="C18:C27" si="4">SUM(D18+E18)</f>
        <v>59.88</v>
      </c>
      <c r="D18" s="106">
        <v>59.88</v>
      </c>
      <c r="E18" s="72"/>
      <c r="F18" s="70">
        <f t="shared" si="2"/>
        <v>115.18</v>
      </c>
      <c r="G18" s="106">
        <v>115.18</v>
      </c>
      <c r="H18" s="72"/>
      <c r="I18" s="109">
        <f t="shared" si="3"/>
        <v>92.3513694054776</v>
      </c>
      <c r="J18" s="109">
        <f t="shared" si="1"/>
        <v>92.3513694054776</v>
      </c>
      <c r="K18" s="109"/>
    </row>
    <row r="19" s="67" customFormat="1" ht="30.75" customHeight="1" spans="1:11">
      <c r="A19" s="71" t="s">
        <v>72</v>
      </c>
      <c r="B19" s="111" t="s">
        <v>73</v>
      </c>
      <c r="C19" s="109">
        <f t="shared" si="4"/>
        <v>22</v>
      </c>
      <c r="D19" s="106">
        <v>22</v>
      </c>
      <c r="E19" s="72"/>
      <c r="F19" s="109">
        <f t="shared" si="2"/>
        <v>25</v>
      </c>
      <c r="G19" s="106">
        <v>25</v>
      </c>
      <c r="H19" s="72"/>
      <c r="I19" s="109">
        <v>100</v>
      </c>
      <c r="J19" s="109">
        <v>100</v>
      </c>
      <c r="K19" s="109"/>
    </row>
    <row r="20" s="67" customFormat="1" ht="30.75" customHeight="1" spans="1:11">
      <c r="A20" s="71" t="s">
        <v>74</v>
      </c>
      <c r="B20" s="74" t="s">
        <v>75</v>
      </c>
      <c r="C20" s="70">
        <f>SUM(C21:C23)</f>
        <v>29.47</v>
      </c>
      <c r="D20" s="70">
        <f>SUM(D21:D23)</f>
        <v>29.47</v>
      </c>
      <c r="E20" s="70">
        <f>SUM(E21:E23)</f>
        <v>0</v>
      </c>
      <c r="F20" s="70">
        <f>SUM(F21:F23)</f>
        <v>51.12</v>
      </c>
      <c r="G20" s="70">
        <f>SUM(G21:G23)</f>
        <v>51.12</v>
      </c>
      <c r="H20" s="72"/>
      <c r="I20" s="109">
        <f t="shared" si="3"/>
        <v>73.4645402103834</v>
      </c>
      <c r="J20" s="109">
        <f t="shared" si="1"/>
        <v>73.4645402103834</v>
      </c>
      <c r="K20" s="109"/>
    </row>
    <row r="21" s="67" customFormat="1" ht="30.75" customHeight="1" spans="1:11">
      <c r="A21" s="71" t="s">
        <v>108</v>
      </c>
      <c r="B21" s="72" t="s">
        <v>77</v>
      </c>
      <c r="C21" s="70">
        <f t="shared" si="4"/>
        <v>11.13</v>
      </c>
      <c r="D21" s="106">
        <v>11.13</v>
      </c>
      <c r="E21" s="72"/>
      <c r="F21" s="70">
        <f t="shared" si="2"/>
        <v>9.4</v>
      </c>
      <c r="G21" s="106">
        <v>9.4</v>
      </c>
      <c r="H21" s="72"/>
      <c r="I21" s="109">
        <f t="shared" si="3"/>
        <v>-15.5435759209344</v>
      </c>
      <c r="J21" s="109">
        <f t="shared" si="1"/>
        <v>-15.5435759209344</v>
      </c>
      <c r="K21" s="109"/>
    </row>
    <row r="22" s="67" customFormat="1" ht="30.75" customHeight="1" spans="1:11">
      <c r="A22" s="71" t="s">
        <v>80</v>
      </c>
      <c r="B22" s="74" t="s">
        <v>81</v>
      </c>
      <c r="C22" s="70">
        <f t="shared" si="4"/>
        <v>13.2</v>
      </c>
      <c r="D22" s="106">
        <v>13.2</v>
      </c>
      <c r="E22" s="72"/>
      <c r="F22" s="70">
        <f t="shared" si="2"/>
        <v>37.39</v>
      </c>
      <c r="G22" s="106">
        <v>37.39</v>
      </c>
      <c r="H22" s="72"/>
      <c r="I22" s="109">
        <f t="shared" si="3"/>
        <v>183.257575757576</v>
      </c>
      <c r="J22" s="109">
        <f t="shared" si="1"/>
        <v>183.257575757576</v>
      </c>
      <c r="K22" s="109"/>
    </row>
    <row r="23" s="67" customFormat="1" ht="30.75" customHeight="1" spans="1:11">
      <c r="A23" s="71" t="s">
        <v>82</v>
      </c>
      <c r="B23" s="74" t="s">
        <v>83</v>
      </c>
      <c r="C23" s="70">
        <f t="shared" si="4"/>
        <v>5.14</v>
      </c>
      <c r="D23" s="106">
        <v>5.14</v>
      </c>
      <c r="E23" s="111"/>
      <c r="F23" s="70">
        <v>4.33</v>
      </c>
      <c r="G23" s="106">
        <v>4.33</v>
      </c>
      <c r="H23" s="111"/>
      <c r="I23" s="109">
        <f t="shared" si="3"/>
        <v>-15.7587548638132</v>
      </c>
      <c r="J23" s="109">
        <f t="shared" si="1"/>
        <v>-15.7587548638132</v>
      </c>
      <c r="K23" s="109"/>
    </row>
    <row r="24" customFormat="1" ht="30.75" customHeight="1" spans="1:11">
      <c r="A24" s="71" t="s">
        <v>84</v>
      </c>
      <c r="B24" s="72" t="s">
        <v>85</v>
      </c>
      <c r="C24" s="70">
        <f>SUM(C25)</f>
        <v>44.91</v>
      </c>
      <c r="D24" s="70">
        <f>SUM(D25)</f>
        <v>44.91</v>
      </c>
      <c r="E24" s="70">
        <f>SUM(E25)</f>
        <v>0</v>
      </c>
      <c r="F24" s="70">
        <f>SUM(F25)</f>
        <v>114.34</v>
      </c>
      <c r="G24" s="70">
        <f>SUM(G25)</f>
        <v>114.34</v>
      </c>
      <c r="H24" s="74"/>
      <c r="I24" s="109">
        <f t="shared" si="3"/>
        <v>154.598085059007</v>
      </c>
      <c r="J24" s="109">
        <f t="shared" si="1"/>
        <v>154.598085059007</v>
      </c>
      <c r="K24" s="109"/>
    </row>
    <row r="25" ht="30.75" customHeight="1" spans="1:11">
      <c r="A25" s="71" t="s">
        <v>86</v>
      </c>
      <c r="B25" s="72" t="s">
        <v>87</v>
      </c>
      <c r="C25" s="70">
        <f>SUM(C26)</f>
        <v>44.91</v>
      </c>
      <c r="D25" s="70">
        <f>SUM(D26)</f>
        <v>44.91</v>
      </c>
      <c r="E25" s="70">
        <f>SUM(E26)</f>
        <v>0</v>
      </c>
      <c r="F25" s="70">
        <f>SUM(F26)</f>
        <v>114.34</v>
      </c>
      <c r="G25" s="70">
        <f>SUM(G26)</f>
        <v>114.34</v>
      </c>
      <c r="H25" s="72"/>
      <c r="I25" s="109">
        <f t="shared" si="3"/>
        <v>154.598085059007</v>
      </c>
      <c r="J25" s="109">
        <f t="shared" si="1"/>
        <v>154.598085059007</v>
      </c>
      <c r="K25" s="109"/>
    </row>
    <row r="26" ht="30.75" customHeight="1" spans="1:11">
      <c r="A26" s="71" t="s">
        <v>88</v>
      </c>
      <c r="B26" s="72" t="s">
        <v>89</v>
      </c>
      <c r="C26" s="70">
        <f t="shared" si="4"/>
        <v>44.91</v>
      </c>
      <c r="D26" s="106">
        <v>44.91</v>
      </c>
      <c r="E26" s="72"/>
      <c r="F26" s="70">
        <v>114.34</v>
      </c>
      <c r="G26" s="106">
        <v>114.34</v>
      </c>
      <c r="H26" s="72"/>
      <c r="I26" s="109">
        <f t="shared" si="3"/>
        <v>154.598085059007</v>
      </c>
      <c r="J26" s="109">
        <f t="shared" si="1"/>
        <v>154.598085059007</v>
      </c>
      <c r="K26" s="109"/>
    </row>
    <row r="27" ht="30.75" customHeight="1" spans="1:11">
      <c r="A27" s="108" t="s">
        <v>109</v>
      </c>
      <c r="B27" s="108"/>
      <c r="C27" s="109">
        <f>SUM(C6+C12+C15+C20+C24)</f>
        <v>1020.1</v>
      </c>
      <c r="D27" s="109">
        <f t="shared" ref="D27:K27" si="5">SUM(D6+D12+D15+D20+D24)</f>
        <v>632.7</v>
      </c>
      <c r="E27" s="109">
        <f t="shared" si="5"/>
        <v>387.4</v>
      </c>
      <c r="F27" s="109">
        <f t="shared" si="5"/>
        <v>1619.5</v>
      </c>
      <c r="G27" s="109">
        <f t="shared" si="5"/>
        <v>1165.89</v>
      </c>
      <c r="H27" s="109">
        <f t="shared" si="5"/>
        <v>453.61</v>
      </c>
      <c r="I27" s="109">
        <f t="shared" si="5"/>
        <v>347.038781840026</v>
      </c>
      <c r="J27" s="109">
        <f t="shared" si="5"/>
        <v>374.998513812878</v>
      </c>
      <c r="K27" s="109">
        <f t="shared" si="5"/>
        <v>18.3942214196416</v>
      </c>
    </row>
  </sheetData>
  <mergeCells count="8">
    <mergeCell ref="A1:K1"/>
    <mergeCell ref="A2:K2"/>
    <mergeCell ref="J3:K3"/>
    <mergeCell ref="A4:B4"/>
    <mergeCell ref="C4:E4"/>
    <mergeCell ref="F4:H4"/>
    <mergeCell ref="I4:K4"/>
    <mergeCell ref="A27:B27"/>
  </mergeCells>
  <printOptions horizontalCentered="1"/>
  <pageMargins left="0.235416666666667" right="0.590277777777778" top="0.275" bottom="0.590277777777778" header="0.15625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4" workbookViewId="0">
      <selection activeCell="A1" sqref="A1:C1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8" t="s">
        <v>110</v>
      </c>
      <c r="B1" s="98"/>
      <c r="C1" s="98"/>
    </row>
    <row r="2" ht="44.25" customHeight="1" spans="1:5">
      <c r="A2" s="99" t="s">
        <v>111</v>
      </c>
      <c r="B2" s="99"/>
      <c r="C2" s="99"/>
      <c r="D2" s="80"/>
      <c r="E2" s="80"/>
    </row>
    <row r="3" ht="20.25" customHeight="1" spans="3:3">
      <c r="C3" s="100" t="s">
        <v>2</v>
      </c>
    </row>
    <row r="4" ht="22.5" customHeight="1" spans="1:3">
      <c r="A4" s="101" t="s">
        <v>112</v>
      </c>
      <c r="B4" s="101" t="s">
        <v>6</v>
      </c>
      <c r="C4" s="101" t="s">
        <v>113</v>
      </c>
    </row>
    <row r="5" ht="22.5" customHeight="1" spans="1:3">
      <c r="A5" s="102" t="s">
        <v>114</v>
      </c>
      <c r="B5" s="103">
        <f>SUM(B6:B16)</f>
        <v>1080.1</v>
      </c>
      <c r="C5" s="102"/>
    </row>
    <row r="6" ht="22.5" customHeight="1" spans="1:3">
      <c r="A6" s="102" t="s">
        <v>115</v>
      </c>
      <c r="B6" s="102">
        <v>448.02</v>
      </c>
      <c r="C6" s="102"/>
    </row>
    <row r="7" ht="22.5" customHeight="1" spans="1:3">
      <c r="A7" s="102" t="s">
        <v>116</v>
      </c>
      <c r="B7" s="102">
        <v>98.18</v>
      </c>
      <c r="C7" s="102"/>
    </row>
    <row r="8" ht="22.5" customHeight="1" spans="1:3">
      <c r="A8" s="102" t="s">
        <v>117</v>
      </c>
      <c r="B8" s="102">
        <v>36.12</v>
      </c>
      <c r="C8" s="102"/>
    </row>
    <row r="9" ht="22.5" customHeight="1" spans="1:3">
      <c r="A9" s="102" t="s">
        <v>118</v>
      </c>
      <c r="B9" s="102">
        <v>191.61</v>
      </c>
      <c r="C9" s="102"/>
    </row>
    <row r="10" ht="22.5" customHeight="1" spans="1:3">
      <c r="A10" s="102" t="s">
        <v>119</v>
      </c>
      <c r="B10" s="102">
        <v>115.17</v>
      </c>
      <c r="C10" s="102"/>
    </row>
    <row r="11" ht="22.5" customHeight="1" spans="1:3">
      <c r="A11" s="102" t="s">
        <v>120</v>
      </c>
      <c r="B11" s="103">
        <v>25</v>
      </c>
      <c r="C11" s="102"/>
    </row>
    <row r="12" ht="22.5" customHeight="1" spans="1:3">
      <c r="A12" s="102" t="s">
        <v>121</v>
      </c>
      <c r="B12" s="102">
        <v>46.79</v>
      </c>
      <c r="C12" s="102"/>
    </row>
    <row r="13" ht="22.5" customHeight="1" spans="1:3">
      <c r="A13" s="102" t="s">
        <v>122</v>
      </c>
      <c r="B13" s="102">
        <v>4.33</v>
      </c>
      <c r="C13" s="102"/>
    </row>
    <row r="14" ht="22.5" customHeight="1" spans="1:3">
      <c r="A14" s="102" t="s">
        <v>123</v>
      </c>
      <c r="B14" s="102">
        <v>0.53</v>
      </c>
      <c r="C14" s="102"/>
    </row>
    <row r="15" ht="22.5" customHeight="1" spans="1:3">
      <c r="A15" s="102" t="s">
        <v>89</v>
      </c>
      <c r="B15" s="102">
        <v>114.35</v>
      </c>
      <c r="C15" s="102"/>
    </row>
    <row r="16" ht="22.5" customHeight="1" spans="1:3">
      <c r="A16" s="102" t="s">
        <v>124</v>
      </c>
      <c r="B16" s="102"/>
      <c r="C16" s="102"/>
    </row>
    <row r="17" ht="22.5" customHeight="1" spans="1:3">
      <c r="A17" s="102" t="s">
        <v>125</v>
      </c>
      <c r="B17" s="102">
        <f>SUM(B18:B44)</f>
        <v>63.08</v>
      </c>
      <c r="C17" s="102"/>
    </row>
    <row r="18" ht="22.5" customHeight="1" spans="1:3">
      <c r="A18" s="102" t="s">
        <v>126</v>
      </c>
      <c r="B18" s="103">
        <v>17.02</v>
      </c>
      <c r="C18" s="102"/>
    </row>
    <row r="19" ht="22.5" customHeight="1" spans="1:3">
      <c r="A19" s="102" t="s">
        <v>127</v>
      </c>
      <c r="B19" s="102"/>
      <c r="C19" s="102"/>
    </row>
    <row r="20" ht="22.5" customHeight="1" spans="1:3">
      <c r="A20" s="102" t="s">
        <v>128</v>
      </c>
      <c r="B20" s="102"/>
      <c r="C20" s="102"/>
    </row>
    <row r="21" ht="22.5" customHeight="1" spans="1:3">
      <c r="A21" s="102" t="s">
        <v>129</v>
      </c>
      <c r="B21" s="102"/>
      <c r="C21" s="102"/>
    </row>
    <row r="22" ht="22.5" customHeight="1" spans="1:3">
      <c r="A22" s="102" t="s">
        <v>130</v>
      </c>
      <c r="B22" s="102"/>
      <c r="C22" s="102"/>
    </row>
    <row r="23" ht="22.5" customHeight="1" spans="1:3">
      <c r="A23" s="102" t="s">
        <v>131</v>
      </c>
      <c r="B23" s="102"/>
      <c r="C23" s="102"/>
    </row>
    <row r="24" ht="22.5" customHeight="1" spans="1:3">
      <c r="A24" s="102" t="s">
        <v>132</v>
      </c>
      <c r="B24" s="103">
        <v>3</v>
      </c>
      <c r="C24" s="102"/>
    </row>
    <row r="25" ht="22.5" customHeight="1" spans="1:3">
      <c r="A25" s="102" t="s">
        <v>133</v>
      </c>
      <c r="B25" s="102"/>
      <c r="C25" s="102"/>
    </row>
    <row r="26" ht="22.5" customHeight="1" spans="1:3">
      <c r="A26" s="102" t="s">
        <v>134</v>
      </c>
      <c r="B26" s="102"/>
      <c r="C26" s="102"/>
    </row>
    <row r="27" ht="22.5" customHeight="1" spans="1:3">
      <c r="A27" s="102" t="s">
        <v>135</v>
      </c>
      <c r="B27" s="103">
        <v>1</v>
      </c>
      <c r="C27" s="102"/>
    </row>
    <row r="28" ht="22.5" customHeight="1" spans="1:3">
      <c r="A28" s="102" t="s">
        <v>136</v>
      </c>
      <c r="B28" s="102"/>
      <c r="C28" s="102"/>
    </row>
    <row r="29" ht="22.5" customHeight="1" spans="1:3">
      <c r="A29" s="102" t="s">
        <v>137</v>
      </c>
      <c r="B29" s="102"/>
      <c r="C29" s="102"/>
    </row>
    <row r="30" ht="22.5" customHeight="1" spans="1:3">
      <c r="A30" s="102" t="s">
        <v>138</v>
      </c>
      <c r="B30" s="102"/>
      <c r="C30" s="102"/>
    </row>
    <row r="31" ht="22.5" customHeight="1" spans="1:3">
      <c r="A31" s="102" t="s">
        <v>139</v>
      </c>
      <c r="B31" s="102"/>
      <c r="C31" s="102"/>
    </row>
    <row r="32" ht="22.5" customHeight="1" spans="1:3">
      <c r="A32" s="102" t="s">
        <v>140</v>
      </c>
      <c r="B32" s="103">
        <v>2</v>
      </c>
      <c r="C32" s="102"/>
    </row>
    <row r="33" ht="22.5" customHeight="1" spans="1:3">
      <c r="A33" s="102" t="s">
        <v>141</v>
      </c>
      <c r="B33" s="102"/>
      <c r="C33" s="102"/>
    </row>
    <row r="34" ht="22.5" customHeight="1" spans="1:3">
      <c r="A34" s="102" t="s">
        <v>142</v>
      </c>
      <c r="B34" s="102"/>
      <c r="C34" s="102"/>
    </row>
    <row r="35" ht="22.5" customHeight="1" spans="1:3">
      <c r="A35" s="102" t="s">
        <v>143</v>
      </c>
      <c r="B35" s="102"/>
      <c r="C35" s="102"/>
    </row>
    <row r="36" ht="22.5" customHeight="1" spans="1:3">
      <c r="A36" s="102" t="s">
        <v>144</v>
      </c>
      <c r="B36" s="102"/>
      <c r="C36" s="102"/>
    </row>
    <row r="37" ht="22.5" customHeight="1" spans="1:3">
      <c r="A37" s="102" t="s">
        <v>145</v>
      </c>
      <c r="B37" s="102"/>
      <c r="C37" s="102"/>
    </row>
    <row r="38" ht="22.5" customHeight="1" spans="1:3">
      <c r="A38" s="102" t="s">
        <v>146</v>
      </c>
      <c r="B38" s="102"/>
      <c r="C38" s="102"/>
    </row>
    <row r="39" ht="22.5" customHeight="1" spans="1:3">
      <c r="A39" s="102" t="s">
        <v>147</v>
      </c>
      <c r="B39" s="102"/>
      <c r="C39" s="102"/>
    </row>
    <row r="40" ht="22.5" customHeight="1" spans="1:3">
      <c r="A40" s="102" t="s">
        <v>148</v>
      </c>
      <c r="B40" s="102">
        <v>15.17</v>
      </c>
      <c r="C40" s="102"/>
    </row>
    <row r="41" ht="22.5" customHeight="1" spans="1:3">
      <c r="A41" s="102" t="s">
        <v>149</v>
      </c>
      <c r="B41" s="103">
        <v>6.4</v>
      </c>
      <c r="C41" s="102"/>
    </row>
    <row r="42" ht="22.5" customHeight="1" spans="1:3">
      <c r="A42" s="102" t="s">
        <v>150</v>
      </c>
      <c r="B42" s="102">
        <v>15.99</v>
      </c>
      <c r="C42" s="102"/>
    </row>
    <row r="43" ht="22.5" customHeight="1" spans="1:3">
      <c r="A43" s="102" t="s">
        <v>151</v>
      </c>
      <c r="B43" s="102"/>
      <c r="C43" s="102"/>
    </row>
    <row r="44" ht="22.5" customHeight="1" spans="1:3">
      <c r="A44" s="104" t="s">
        <v>152</v>
      </c>
      <c r="B44" s="103">
        <v>2.5</v>
      </c>
      <c r="C44" s="102"/>
    </row>
    <row r="45" ht="22.5" customHeight="1" spans="1:3">
      <c r="A45" s="102" t="s">
        <v>153</v>
      </c>
      <c r="B45" s="103">
        <f>SUM(B46:B56)</f>
        <v>22.71</v>
      </c>
      <c r="C45" s="102"/>
    </row>
    <row r="46" ht="22.5" customHeight="1" spans="1:3">
      <c r="A46" s="102" t="s">
        <v>154</v>
      </c>
      <c r="B46" s="102"/>
      <c r="C46" s="102"/>
    </row>
    <row r="47" ht="22.5" customHeight="1" spans="1:3">
      <c r="A47" s="102" t="s">
        <v>155</v>
      </c>
      <c r="B47" s="103">
        <v>19.04</v>
      </c>
      <c r="C47" s="102"/>
    </row>
    <row r="48" ht="22.5" customHeight="1" spans="1:3">
      <c r="A48" s="102" t="s">
        <v>156</v>
      </c>
      <c r="B48" s="102"/>
      <c r="C48" s="102"/>
    </row>
    <row r="49" ht="22.5" customHeight="1" spans="1:3">
      <c r="A49" s="102" t="s">
        <v>157</v>
      </c>
      <c r="B49" s="102"/>
      <c r="C49" s="102"/>
    </row>
    <row r="50" ht="22.5" customHeight="1" spans="1:3">
      <c r="A50" s="102" t="s">
        <v>158</v>
      </c>
      <c r="B50" s="102">
        <v>3.67</v>
      </c>
      <c r="C50" s="102"/>
    </row>
    <row r="51" ht="22.5" customHeight="1" spans="1:3">
      <c r="A51" s="102" t="s">
        <v>159</v>
      </c>
      <c r="B51" s="102"/>
      <c r="C51" s="102"/>
    </row>
    <row r="52" ht="22.5" customHeight="1" spans="1:3">
      <c r="A52" s="102" t="s">
        <v>160</v>
      </c>
      <c r="B52" s="102"/>
      <c r="C52" s="102"/>
    </row>
    <row r="53" ht="22.5" customHeight="1" spans="1:3">
      <c r="A53" s="102" t="s">
        <v>161</v>
      </c>
      <c r="B53" s="102"/>
      <c r="C53" s="102"/>
    </row>
    <row r="54" ht="22.5" customHeight="1" spans="1:3">
      <c r="A54" s="102" t="s">
        <v>162</v>
      </c>
      <c r="B54" s="102"/>
      <c r="C54" s="102"/>
    </row>
    <row r="55" ht="22.5" customHeight="1" spans="1:3">
      <c r="A55" s="102" t="s">
        <v>163</v>
      </c>
      <c r="B55" s="102"/>
      <c r="C55" s="102"/>
    </row>
    <row r="56" ht="22.5" customHeight="1" spans="1:3">
      <c r="A56" s="102" t="s">
        <v>164</v>
      </c>
      <c r="B56" s="102"/>
      <c r="C56" s="102"/>
    </row>
    <row r="57" ht="22.5" customHeight="1" spans="1:3">
      <c r="A57" s="101" t="s">
        <v>109</v>
      </c>
      <c r="B57" s="103">
        <f>SUM(B5+B17+B45)</f>
        <v>1165.89</v>
      </c>
      <c r="C57" s="102"/>
    </row>
  </sheetData>
  <mergeCells count="2">
    <mergeCell ref="A1:C1"/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1" sqref="A1:B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2">
      <c r="A1" s="83" t="s">
        <v>165</v>
      </c>
      <c r="B1" s="83"/>
    </row>
    <row r="2" ht="19.5" customHeight="1" spans="1:2">
      <c r="A2" s="84"/>
      <c r="B2" s="85"/>
    </row>
    <row r="3" ht="30" customHeight="1" spans="1:2">
      <c r="A3" s="86" t="s">
        <v>166</v>
      </c>
      <c r="B3" s="86"/>
    </row>
    <row r="4" ht="16.5" customHeight="1" spans="1:2">
      <c r="A4" s="87"/>
      <c r="B4" s="88" t="s">
        <v>2</v>
      </c>
    </row>
    <row r="5" ht="38.25" customHeight="1" spans="1:2">
      <c r="A5" s="89" t="s">
        <v>5</v>
      </c>
      <c r="B5" s="89" t="s">
        <v>103</v>
      </c>
    </row>
    <row r="6" ht="38.25" customHeight="1" spans="1:2">
      <c r="A6" s="90" t="s">
        <v>167</v>
      </c>
      <c r="B6" s="91">
        <f>SUM(B9)</f>
        <v>6.4</v>
      </c>
    </row>
    <row r="7" ht="38.25" customHeight="1" spans="1:2">
      <c r="A7" s="74" t="s">
        <v>168</v>
      </c>
      <c r="B7" s="74"/>
    </row>
    <row r="8" ht="38.25" customHeight="1" spans="1:2">
      <c r="A8" s="74" t="s">
        <v>169</v>
      </c>
      <c r="B8" s="74"/>
    </row>
    <row r="9" ht="38.25" customHeight="1" spans="1:2">
      <c r="A9" s="92" t="s">
        <v>170</v>
      </c>
      <c r="B9" s="93">
        <f>SUM(B10)</f>
        <v>6.4</v>
      </c>
    </row>
    <row r="10" ht="38.25" customHeight="1" spans="1:2">
      <c r="A10" s="94" t="s">
        <v>171</v>
      </c>
      <c r="B10" s="93">
        <v>6.4</v>
      </c>
    </row>
    <row r="11" ht="38.25" customHeight="1" spans="1:2">
      <c r="A11" s="95" t="s">
        <v>172</v>
      </c>
      <c r="B11" s="96"/>
    </row>
    <row r="12" ht="91.5" customHeight="1" spans="1:2">
      <c r="A12" s="97" t="s">
        <v>173</v>
      </c>
      <c r="B12" s="97"/>
    </row>
  </sheetData>
  <mergeCells count="3">
    <mergeCell ref="A1:B1"/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3" sqref="B13"/>
    </sheetView>
  </sheetViews>
  <sheetFormatPr defaultColWidth="6.875" defaultRowHeight="14.25" outlineLevelCol="6"/>
  <cols>
    <col min="1" max="2" width="38.7" style="57" customWidth="1"/>
    <col min="3" max="3" width="41.6" style="57" customWidth="1"/>
    <col min="4" max="7" width="9.875" style="57" customWidth="1"/>
    <col min="8" max="16380" width="6.875" style="57"/>
  </cols>
  <sheetData>
    <row r="1" ht="16.5" customHeight="1" spans="1:7">
      <c r="A1" s="58" t="s">
        <v>174</v>
      </c>
      <c r="B1" s="59"/>
      <c r="C1" s="59"/>
      <c r="D1" s="59"/>
      <c r="E1" s="59"/>
      <c r="F1" s="66"/>
      <c r="G1" s="66"/>
    </row>
    <row r="2" ht="16.5" customHeight="1" spans="1:7">
      <c r="A2" s="59"/>
      <c r="B2" s="59"/>
      <c r="C2" s="59"/>
      <c r="D2" s="59"/>
      <c r="E2" s="59"/>
      <c r="F2" s="66"/>
      <c r="G2" s="66"/>
    </row>
    <row r="3" ht="29.25" customHeight="1" spans="1:7">
      <c r="A3" s="68" t="s">
        <v>175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39</v>
      </c>
      <c r="B5" s="70"/>
      <c r="C5" s="82" t="s">
        <v>176</v>
      </c>
    </row>
    <row r="6" ht="29" customHeight="1" spans="1:3">
      <c r="A6" s="70" t="s">
        <v>44</v>
      </c>
      <c r="B6" s="70" t="s">
        <v>45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90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I13" sqref="I13"/>
    </sheetView>
  </sheetViews>
  <sheetFormatPr defaultColWidth="6.875" defaultRowHeight="11.25"/>
  <cols>
    <col min="1" max="1" width="18.125" style="57" customWidth="1"/>
    <col min="2" max="2" width="15.375" style="57" customWidth="1"/>
    <col min="3" max="11" width="9.875" style="57" customWidth="1"/>
    <col min="12" max="16384" width="6.875" style="57"/>
  </cols>
  <sheetData>
    <row r="1" ht="16.5" customHeight="1" spans="1:11">
      <c r="A1" s="43" t="s">
        <v>177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16.5" customHeight="1" spans="1:11">
      <c r="A2" s="59"/>
      <c r="B2" s="59"/>
      <c r="C2" s="59"/>
      <c r="D2" s="59"/>
      <c r="E2" s="59"/>
      <c r="F2" s="59"/>
      <c r="G2" s="59"/>
      <c r="H2" s="59"/>
      <c r="I2" s="59"/>
      <c r="J2" s="66"/>
      <c r="K2" s="66"/>
    </row>
    <row r="3" ht="29.25" customHeight="1" spans="1:11">
      <c r="A3" s="68" t="s">
        <v>178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39</v>
      </c>
      <c r="B5" s="70"/>
      <c r="C5" s="70" t="s">
        <v>102</v>
      </c>
      <c r="D5" s="70"/>
      <c r="E5" s="70"/>
      <c r="F5" s="70" t="s">
        <v>103</v>
      </c>
      <c r="G5" s="70"/>
      <c r="H5" s="70"/>
      <c r="I5" s="70" t="s">
        <v>179</v>
      </c>
      <c r="J5" s="70"/>
      <c r="K5" s="70"/>
    </row>
    <row r="6" s="67" customFormat="1" ht="27.75" customHeight="1" spans="1:11">
      <c r="A6" s="70" t="s">
        <v>44</v>
      </c>
      <c r="B6" s="70" t="s">
        <v>45</v>
      </c>
      <c r="C6" s="70" t="s">
        <v>105</v>
      </c>
      <c r="D6" s="70" t="s">
        <v>94</v>
      </c>
      <c r="E6" s="70" t="s">
        <v>95</v>
      </c>
      <c r="F6" s="70" t="s">
        <v>105</v>
      </c>
      <c r="G6" s="70" t="s">
        <v>94</v>
      </c>
      <c r="H6" s="70" t="s">
        <v>95</v>
      </c>
      <c r="I6" s="70" t="s">
        <v>105</v>
      </c>
      <c r="J6" s="70" t="s">
        <v>94</v>
      </c>
      <c r="K6" s="70" t="s">
        <v>95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90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8">
    <mergeCell ref="A1:K1"/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黄大宝</cp:lastModifiedBy>
  <dcterms:created xsi:type="dcterms:W3CDTF">1996-12-17T01:32:00Z</dcterms:created>
  <cp:lastPrinted>2019-03-08T08:00:00Z</cp:lastPrinted>
  <dcterms:modified xsi:type="dcterms:W3CDTF">2022-04-20T08:21:31Z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AB561978267941E9BAB6C0B29C5F85C5</vt:lpwstr>
  </property>
  <property fmtid="{D5CDD505-2E9C-101B-9397-08002B2CF9AE}" pid="4" name="commondata">
    <vt:lpwstr>eyJoZGlkIjoiNjAwMzNlODI0Yzg4ODRjOTc3MzdjYjcyNmM2NDA4ZGMifQ==</vt:lpwstr>
  </property>
</Properties>
</file>