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240" windowHeight="12465" firstSheet="9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25725"/>
</workbook>
</file>

<file path=xl/calcChain.xml><?xml version="1.0" encoding="utf-8"?>
<calcChain xmlns="http://schemas.openxmlformats.org/spreadsheetml/2006/main">
  <c r="C6" i="15"/>
  <c r="B6"/>
  <c r="J21" i="4"/>
  <c r="F21"/>
  <c r="G21"/>
  <c r="E21"/>
  <c r="B60" i="6"/>
  <c r="I8" i="2"/>
  <c r="J8"/>
  <c r="I9"/>
  <c r="J9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J7"/>
  <c r="I7"/>
  <c r="G24"/>
  <c r="H24"/>
  <c r="F24"/>
  <c r="E29" i="12"/>
  <c r="B29"/>
  <c r="D29"/>
  <c r="D24" i="9"/>
  <c r="E24"/>
  <c r="C24"/>
  <c r="C23" i="8"/>
  <c r="D29" i="1"/>
  <c r="H29"/>
  <c r="F29"/>
  <c r="H12"/>
  <c r="H15"/>
  <c r="H16"/>
  <c r="H25"/>
  <c r="G29"/>
  <c r="D8"/>
</calcChain>
</file>

<file path=xl/sharedStrings.xml><?xml version="1.0" encoding="utf-8"?>
<sst xmlns="http://schemas.openxmlformats.org/spreadsheetml/2006/main" count="437" uniqueCount="240">
  <si>
    <t>表1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</si>
  <si>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</si>
  <si>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</si>
  <si>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</si>
  <si>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</si>
  <si>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</si>
  <si>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</si>
  <si>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</si>
  <si>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</si>
  <si>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</si>
  <si>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</si>
  <si>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</si>
  <si>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</si>
  <si>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</si>
  <si>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</si>
  <si>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</si>
  <si>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</si>
  <si>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</si>
  <si>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</si>
  <si>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</si>
  <si>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</si>
  <si>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</si>
  <si>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</si>
  <si>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</si>
  <si>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</si>
  <si>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</si>
  <si>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</si>
  <si>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</si>
  <si>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</si>
  <si>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</si>
  <si>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</si>
  <si>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</si>
  <si>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</si>
  <si>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</si>
  <si>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</si>
  <si>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</si>
  <si>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</si>
  <si>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</si>
  <si>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</si>
  <si>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</si>
  <si>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</si>
  <si>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</si>
  <si>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</si>
  <si>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</si>
  <si>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</si>
  <si>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</si>
  <si>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</si>
  <si>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</si>
  <si>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</si>
  <si>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</si>
  <si>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</si>
  <si>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</si>
  <si>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</si>
  <si>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</si>
  <si>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</si>
  <si>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</si>
  <si>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</si>
  <si>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</si>
  <si>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</si>
  <si>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</si>
  <si>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</si>
  <si>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</si>
  <si>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</si>
  <si>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</si>
  <si>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</si>
  <si>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</si>
  <si>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</si>
  <si>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</si>
  <si>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</si>
  <si>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</si>
  <si>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</si>
  <si>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</si>
  <si>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</si>
  <si>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</si>
  <si>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</si>
  <si>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</si>
  <si>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</si>
  <si>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</si>
  <si>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</si>
  <si>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</si>
  <si>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</si>
  <si>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</si>
  <si>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</si>
  <si>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</si>
  <si>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</si>
  <si>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</si>
  <si>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</si>
  <si>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</si>
  <si>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</si>
  <si>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</si>
  <si>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</si>
  <si>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</si>
  <si>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</si>
  <si>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</si>
  <si>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</si>
  <si>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</si>
  <si>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</si>
  <si>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</si>
  <si>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</si>
  <si>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</si>
  <si>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</si>
  <si>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</si>
  <si>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</si>
  <si>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</si>
  <si>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</si>
  <si>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</si>
  <si>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</si>
  <si>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</si>
  <si>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</si>
  <si>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</si>
  <si>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</si>
  <si>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</si>
  <si>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</si>
  <si>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</si>
  <si>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</si>
  <si>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</si>
  <si>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</si>
  <si>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</si>
  <si>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</si>
  <si>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</si>
  <si>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</si>
  <si>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</si>
  <si>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</si>
  <si>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政府性基金预算收入</t>
  </si>
  <si>
    <t>表9</t>
  </si>
  <si>
    <t>2022年预算比2021年预算数增减</t>
  </si>
  <si>
    <t>表10</t>
  </si>
  <si>
    <t>国有资本经营预算收入</t>
  </si>
  <si>
    <t>国有资本经营预算支出</t>
  </si>
  <si>
    <t>国有资本经营收入预算</t>
  </si>
  <si>
    <t>表11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</si>
  <si>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</si>
  <si>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</si>
  <si>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</si>
  <si>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</si>
  <si>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</si>
  <si>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</si>
  <si>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</si>
  <si>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</si>
  <si>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</si>
  <si>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</si>
  <si>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</si>
  <si>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</si>
  <si>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</si>
  <si>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</si>
  <si>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</si>
  <si>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</si>
  <si>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</si>
  <si>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</si>
  <si>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</si>
  <si>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</si>
  <si>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</si>
  <si>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</si>
  <si>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</si>
  <si>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</si>
  <si>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</si>
  <si>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</si>
  <si>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</si>
  <si>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购买服务内容</t>
  </si>
  <si>
    <t>承接主体</t>
  </si>
  <si>
    <t>一般公共预算资金</t>
  </si>
  <si>
    <t>其他收入安排资金</t>
  </si>
  <si>
    <t>孝义市新阳煤矿学校2022年部门收支总表</t>
    <phoneticPr fontId="16" type="noConversion"/>
  </si>
  <si>
    <t>孝义市新阳煤矿学校2022年部门收入总表</t>
    <phoneticPr fontId="16" type="noConversion"/>
  </si>
  <si>
    <t>教育支出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</si>
  <si>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20502</t>
    </r>
  </si>
  <si>
    <t xml:space="preserve">  普通教育</t>
  </si>
  <si>
    <t xml:space="preserve">    2050203</t>
  </si>
  <si>
    <t xml:space="preserve">    初中教育</t>
  </si>
  <si>
    <t xml:space="preserve">    2050299</t>
  </si>
  <si>
    <t xml:space="preserve">    其他普通教育支出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</si>
  <si>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</si>
  <si>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</si>
  <si>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</si>
  <si>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</si>
  <si>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r>
      <t>2</t>
    </r>
    <r>
      <rPr>
        <sz val="12"/>
        <rFont val="宋体"/>
        <family val="3"/>
        <charset val="134"/>
      </rPr>
      <t>08</t>
    </r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</si>
  <si>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</si>
  <si>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</si>
  <si>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</si>
  <si>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</si>
  <si>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</si>
  <si>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</si>
  <si>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</si>
  <si>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</si>
  <si>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</si>
  <si>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r>
      <t>2</t>
    </r>
    <r>
      <rPr>
        <sz val="12"/>
        <rFont val="宋体"/>
        <family val="3"/>
        <charset val="134"/>
      </rPr>
      <t>10</t>
    </r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</si>
  <si>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</si>
  <si>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</si>
  <si>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</si>
  <si>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</si>
  <si>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</si>
  <si>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r>
      <t>2</t>
    </r>
    <r>
      <rPr>
        <sz val="12"/>
        <rFont val="宋体"/>
        <family val="3"/>
        <charset val="134"/>
      </rPr>
      <t>21</t>
    </r>
  </si>
  <si>
    <t>住房保障支出</t>
  </si>
  <si>
    <t xml:space="preserve">  22102</t>
  </si>
  <si>
    <t xml:space="preserve">  住房改革支出</t>
  </si>
  <si>
    <t xml:space="preserve">    2210201</t>
  </si>
  <si>
    <t>孝义市新阳煤矿学校2022年部门支出总表</t>
    <phoneticPr fontId="16" type="noConversion"/>
  </si>
  <si>
    <t>孝义市新阳煤矿学校2022年财政拨款收支总表</t>
    <phoneticPr fontId="16" type="noConversion"/>
  </si>
  <si>
    <t>孝义市新阳煤矿学校2022年一般公共预算支出表</t>
    <phoneticPr fontId="16" type="noConversion"/>
  </si>
  <si>
    <t>孝义市新阳煤矿学校2022年一般公共预算基本支出经济科目表</t>
    <phoneticPr fontId="16" type="noConversion"/>
  </si>
  <si>
    <t>四、资本性支出</t>
    <phoneticPr fontId="16" type="noConversion"/>
  </si>
  <si>
    <r>
      <t xml:space="preserve">　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办公设备购置</t>
    </r>
    <phoneticPr fontId="16" type="noConversion"/>
  </si>
  <si>
    <r>
      <t xml:space="preserve">　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其他资本性支出</t>
    </r>
    <phoneticPr fontId="16" type="noConversion"/>
  </si>
  <si>
    <t>孝义市新阳煤矿学校2022年一般公共预算“三公”经费支出情况统计表</t>
    <phoneticPr fontId="16" type="noConversion"/>
  </si>
  <si>
    <t>孝义市新阳煤矿学校2022年政府性基金预算收入表</t>
    <phoneticPr fontId="16" type="noConversion"/>
  </si>
  <si>
    <t>孝义市新阳煤矿学校2022年政府性基金预算支出表</t>
    <phoneticPr fontId="16" type="noConversion"/>
  </si>
  <si>
    <t>孝义市新阳煤矿学校2022年国有资本经营预算收支预算表</t>
    <phoneticPr fontId="16" type="noConversion"/>
  </si>
  <si>
    <t>孝义市新阳煤矿学校2022年一般公共预算重点项目绩效目标表</t>
    <phoneticPr fontId="16" type="noConversion"/>
  </si>
  <si>
    <t>孝义市新阳煤矿学校2022年政府采购预算表</t>
    <phoneticPr fontId="16" type="noConversion"/>
  </si>
  <si>
    <t>孝义市新阳煤矿学校2022年政府购买服务支出预算表</t>
    <phoneticPr fontId="16" type="noConversion"/>
  </si>
  <si>
    <t>U盘</t>
  </si>
  <si>
    <t>防盗门</t>
  </si>
  <si>
    <t>空调</t>
  </si>
  <si>
    <t>电动充电桩</t>
  </si>
  <si>
    <t>地台</t>
  </si>
  <si>
    <t>光纤收发器</t>
  </si>
  <si>
    <t>演讲台</t>
  </si>
  <si>
    <t>LED显示屏</t>
  </si>
  <si>
    <t>摄像头</t>
  </si>
  <si>
    <t>水泵</t>
  </si>
  <si>
    <t>POE交换机</t>
  </si>
  <si>
    <t>移动硬盘</t>
  </si>
  <si>
    <t>3</t>
  </si>
  <si>
    <t>2</t>
  </si>
  <si>
    <t>1</t>
  </si>
  <si>
    <t>19</t>
  </si>
  <si>
    <t>个</t>
    <phoneticPr fontId="16" type="noConversion"/>
  </si>
  <si>
    <t>台</t>
    <phoneticPr fontId="16" type="noConversion"/>
  </si>
  <si>
    <t>套</t>
    <phoneticPr fontId="16" type="noConversion"/>
  </si>
  <si>
    <t>块</t>
    <phoneticPr fontId="16" type="noConversion"/>
  </si>
  <si>
    <t>个</t>
    <phoneticPr fontId="16" type="noConversion"/>
  </si>
  <si>
    <t>复印纸</t>
    <phoneticPr fontId="16" type="noConversion"/>
  </si>
  <si>
    <t>印刷服务</t>
    <phoneticPr fontId="16" type="noConversion"/>
  </si>
  <si>
    <t>批</t>
    <phoneticPr fontId="16" type="noConversion"/>
  </si>
  <si>
    <r>
      <t>2</t>
    </r>
    <r>
      <rPr>
        <sz val="12"/>
        <rFont val="宋体"/>
        <family val="3"/>
        <charset val="134"/>
      </rPr>
      <t>022年义务教育学校课后服务专项经费</t>
    </r>
    <phoneticPr fontId="16" type="noConversion"/>
  </si>
  <si>
    <t>增量绩效</t>
    <phoneticPr fontId="16" type="noConversion"/>
  </si>
  <si>
    <t>初中教育</t>
    <phoneticPr fontId="16" type="noConversion"/>
  </si>
  <si>
    <r>
      <t>2</t>
    </r>
    <r>
      <rPr>
        <sz val="12"/>
        <rFont val="宋体"/>
        <family val="3"/>
        <charset val="134"/>
      </rPr>
      <t>050203</t>
    </r>
    <phoneticPr fontId="16" type="noConversion"/>
  </si>
  <si>
    <t>延时服务费等</t>
    <phoneticPr fontId="16" type="noConversion"/>
  </si>
  <si>
    <t>提升义务教育服务质量，按上级要求和方案及时发放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</si>
</sst>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* #,##0.0;* \-#,##0.0;* &quot;&quot;??;@"/>
    <numFmt numFmtId="177" formatCode="0.00_ "/>
    <numFmt numFmtId="178" formatCode="0_ "/>
    <numFmt numFmtId="179" formatCode="0.00_);[Red]\(0.00\)"/>
  </numFmts>
  <fonts count="2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>
      <alignment vertical="center"/>
    </xf>
    <xf numFmtId="0" fontId="19" fillId="0" borderId="0"/>
    <xf numFmtId="0" fontId="15" fillId="0" borderId="0"/>
  </cellStyleXfs>
  <cellXfs count="17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5" fillId="0" borderId="0" xfId="1" applyProtection="1"/>
    <xf numFmtId="0" fontId="15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Protection="1"/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15" fillId="0" borderId="2" xfId="0" applyNumberFormat="1" applyFont="1" applyBorder="1" applyAlignment="1" applyProtection="1">
      <alignment vertical="center"/>
      <protection locked="0"/>
    </xf>
    <xf numFmtId="49" fontId="15" fillId="0" borderId="2" xfId="5" applyNumberFormat="1" applyFont="1" applyBorder="1" applyAlignment="1" applyProtection="1">
      <alignment vertical="center"/>
      <protection locked="0"/>
    </xf>
    <xf numFmtId="49" fontId="15" fillId="0" borderId="7" xfId="5" applyNumberFormat="1" applyFont="1" applyFill="1" applyBorder="1" applyAlignment="1" applyProtection="1">
      <alignment horizontal="left" vertical="center" wrapText="1"/>
    </xf>
    <xf numFmtId="49" fontId="15" fillId="0" borderId="2" xfId="5" applyNumberFormat="1" applyFont="1" applyBorder="1" applyAlignment="1" applyProtection="1">
      <alignment horizontal="left" vertical="center"/>
    </xf>
    <xf numFmtId="49" fontId="15" fillId="0" borderId="2" xfId="5" applyNumberFormat="1" applyFont="1" applyBorder="1" applyAlignment="1" applyProtection="1">
      <alignment vertical="center"/>
    </xf>
    <xf numFmtId="0" fontId="15" fillId="0" borderId="2" xfId="0" applyFont="1" applyBorder="1" applyProtection="1"/>
    <xf numFmtId="49" fontId="15" fillId="0" borderId="2" xfId="5" applyNumberFormat="1" applyFont="1" applyBorder="1" applyAlignment="1" applyProtection="1">
      <alignment vertical="center"/>
      <protection locked="0"/>
    </xf>
    <xf numFmtId="49" fontId="15" fillId="0" borderId="7" xfId="5" applyNumberFormat="1" applyFont="1" applyFill="1" applyBorder="1" applyAlignment="1" applyProtection="1">
      <alignment horizontal="left" vertical="center" wrapText="1"/>
    </xf>
    <xf numFmtId="49" fontId="15" fillId="0" borderId="2" xfId="5" applyNumberFormat="1" applyFont="1" applyBorder="1" applyAlignment="1" applyProtection="1">
      <alignment horizontal="left" vertical="center"/>
    </xf>
    <xf numFmtId="49" fontId="15" fillId="0" borderId="2" xfId="5" applyNumberFormat="1" applyFont="1" applyBorder="1" applyAlignment="1" applyProtection="1">
      <alignment vertical="center"/>
    </xf>
    <xf numFmtId="179" fontId="15" fillId="0" borderId="2" xfId="5" applyNumberFormat="1" applyFont="1" applyBorder="1" applyAlignment="1" applyProtection="1">
      <alignment horizontal="right" vertical="center"/>
    </xf>
    <xf numFmtId="179" fontId="15" fillId="0" borderId="2" xfId="5" applyNumberFormat="1" applyFont="1" applyBorder="1" applyAlignment="1" applyProtection="1">
      <alignment horizontal="center" vertical="center"/>
    </xf>
    <xf numFmtId="179" fontId="15" fillId="0" borderId="2" xfId="5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9" fillId="0" borderId="13" xfId="0" applyNumberFormat="1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right" vertical="center"/>
    </xf>
    <xf numFmtId="177" fontId="9" fillId="0" borderId="14" xfId="0" applyNumberFormat="1" applyFont="1" applyBorder="1" applyAlignment="1" applyProtection="1">
      <alignment horizontal="right" vertical="center"/>
    </xf>
    <xf numFmtId="0" fontId="0" fillId="0" borderId="15" xfId="0" applyNumberFormat="1" applyFont="1" applyFill="1" applyBorder="1" applyAlignment="1">
      <alignment vertical="center"/>
    </xf>
    <xf numFmtId="0" fontId="9" fillId="0" borderId="15" xfId="0" applyFont="1" applyBorder="1" applyAlignment="1" applyProtection="1">
      <alignment horizontal="right" vertical="center"/>
    </xf>
    <xf numFmtId="177" fontId="9" fillId="0" borderId="15" xfId="0" applyNumberFormat="1" applyFont="1" applyBorder="1" applyAlignment="1" applyProtection="1">
      <alignment horizontal="right" vertical="center"/>
    </xf>
    <xf numFmtId="0" fontId="21" fillId="0" borderId="15" xfId="0" applyFont="1" applyBorder="1" applyAlignment="1" applyProtection="1">
      <alignment vertical="center"/>
    </xf>
    <xf numFmtId="176" fontId="15" fillId="0" borderId="15" xfId="0" applyNumberFormat="1" applyFont="1" applyFill="1" applyBorder="1" applyAlignment="1">
      <alignment horizontal="center" vertical="center"/>
    </xf>
    <xf numFmtId="177" fontId="9" fillId="0" borderId="16" xfId="0" applyNumberFormat="1" applyFont="1" applyBorder="1" applyAlignment="1" applyProtection="1">
      <alignment horizontal="right" vertical="center"/>
    </xf>
    <xf numFmtId="177" fontId="9" fillId="0" borderId="17" xfId="0" applyNumberFormat="1" applyFont="1" applyBorder="1" applyAlignment="1" applyProtection="1">
      <alignment horizontal="right" vertical="center"/>
    </xf>
    <xf numFmtId="0" fontId="0" fillId="0" borderId="15" xfId="0" applyBorder="1" applyProtection="1"/>
    <xf numFmtId="0" fontId="15" fillId="0" borderId="15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right" vertical="center" wrapText="1"/>
    </xf>
    <xf numFmtId="49" fontId="15" fillId="0" borderId="2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8" fillId="2" borderId="0" xfId="1" applyNumberFormat="1" applyFont="1" applyFill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5"/>
    <cellStyle name="常规 2 2" xfId="7"/>
    <cellStyle name="常规 3" xfId="4"/>
    <cellStyle name="常规 4" xfId="3"/>
    <cellStyle name="常规 5" xfId="6"/>
    <cellStyle name="常规 6" xfId="8"/>
    <cellStyle name="常规 7" xfId="2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view="pageBreakPreview" topLeftCell="A10" zoomScaleNormal="100" zoomScaleSheetLayoutView="100" workbookViewId="0">
      <selection activeCell="C12" sqref="C12"/>
    </sheetView>
  </sheetViews>
  <sheetFormatPr defaultColWidth="6.875" defaultRowHeight="11.25"/>
  <cols>
    <col min="1" max="1" width="33" style="34" customWidth="1"/>
    <col min="2" max="4" width="9.25" style="34" customWidth="1"/>
    <col min="5" max="5" width="34.125" style="34" customWidth="1"/>
    <col min="6" max="8" width="10.25" style="34" customWidth="1"/>
    <col min="9" max="16384" width="6.875" style="34"/>
  </cols>
  <sheetData>
    <row r="1" spans="1:8" ht="16.5" customHeight="1">
      <c r="A1" s="40" t="s">
        <v>0</v>
      </c>
      <c r="B1" s="40"/>
      <c r="C1" s="40"/>
      <c r="D1" s="69"/>
      <c r="E1" s="69"/>
      <c r="F1" s="69"/>
      <c r="G1" s="69"/>
      <c r="H1" s="70"/>
    </row>
    <row r="2" spans="1:8" ht="18.75" customHeight="1">
      <c r="A2" s="71"/>
      <c r="B2" s="71"/>
      <c r="C2" s="71"/>
      <c r="D2" s="69"/>
      <c r="E2" s="69"/>
      <c r="F2" s="69"/>
      <c r="G2" s="69"/>
      <c r="H2" s="70"/>
    </row>
    <row r="3" spans="1:8" ht="21" customHeight="1">
      <c r="A3" s="118" t="s">
        <v>162</v>
      </c>
      <c r="B3" s="119"/>
      <c r="C3" s="119"/>
      <c r="D3" s="119"/>
      <c r="E3" s="119"/>
      <c r="F3" s="119"/>
      <c r="G3" s="119"/>
      <c r="H3" s="119"/>
    </row>
    <row r="4" spans="1:8" ht="14.25" customHeight="1">
      <c r="A4" s="72"/>
      <c r="B4" s="72"/>
      <c r="C4" s="72"/>
      <c r="D4" s="72"/>
      <c r="E4" s="72"/>
      <c r="F4" s="72"/>
      <c r="G4" s="72"/>
      <c r="H4" s="54" t="s">
        <v>1</v>
      </c>
    </row>
    <row r="5" spans="1:8" ht="24" customHeight="1">
      <c r="A5" s="120" t="s">
        <v>2</v>
      </c>
      <c r="B5" s="121"/>
      <c r="C5" s="121"/>
      <c r="D5" s="121"/>
      <c r="E5" s="120" t="s">
        <v>3</v>
      </c>
      <c r="F5" s="121"/>
      <c r="G5" s="121"/>
      <c r="H5" s="121"/>
    </row>
    <row r="6" spans="1:8" ht="24" customHeight="1">
      <c r="A6" s="125" t="s">
        <v>4</v>
      </c>
      <c r="B6" s="122" t="s">
        <v>5</v>
      </c>
      <c r="C6" s="123"/>
      <c r="D6" s="124"/>
      <c r="E6" s="127" t="s">
        <v>6</v>
      </c>
      <c r="F6" s="122" t="s">
        <v>5</v>
      </c>
      <c r="G6" s="123"/>
      <c r="H6" s="124"/>
    </row>
    <row r="7" spans="1:8" ht="48.75" customHeight="1">
      <c r="A7" s="126"/>
      <c r="B7" s="50" t="s">
        <v>7</v>
      </c>
      <c r="C7" s="50" t="s">
        <v>8</v>
      </c>
      <c r="D7" s="50" t="s">
        <v>9</v>
      </c>
      <c r="E7" s="128"/>
      <c r="F7" s="50" t="s">
        <v>7</v>
      </c>
      <c r="G7" s="50" t="s">
        <v>8</v>
      </c>
      <c r="H7" s="50" t="s">
        <v>9</v>
      </c>
    </row>
    <row r="8" spans="1:8" ht="24" customHeight="1">
      <c r="A8" s="45" t="s">
        <v>10</v>
      </c>
      <c r="B8" s="46">
        <v>1869.63</v>
      </c>
      <c r="C8" s="46">
        <v>1940.97</v>
      </c>
      <c r="D8" s="46">
        <f>ROUND(100*(C8-B8)/B8,2)</f>
        <v>3.82</v>
      </c>
      <c r="E8" s="43" t="s">
        <v>11</v>
      </c>
      <c r="F8" s="73"/>
      <c r="G8" s="73"/>
      <c r="H8" s="46"/>
    </row>
    <row r="9" spans="1:8" ht="24" customHeight="1">
      <c r="A9" s="45" t="s">
        <v>12</v>
      </c>
      <c r="B9" s="46"/>
      <c r="C9" s="46"/>
      <c r="D9" s="46"/>
      <c r="E9" s="43" t="s">
        <v>13</v>
      </c>
      <c r="F9" s="73"/>
      <c r="G9" s="73"/>
      <c r="H9" s="46"/>
    </row>
    <row r="10" spans="1:8" ht="24" customHeight="1">
      <c r="A10" s="45" t="s">
        <v>14</v>
      </c>
      <c r="B10" s="46"/>
      <c r="C10" s="46"/>
      <c r="D10" s="46"/>
      <c r="E10" s="43" t="s">
        <v>15</v>
      </c>
      <c r="F10" s="73"/>
      <c r="G10" s="73"/>
      <c r="H10" s="46"/>
    </row>
    <row r="11" spans="1:8" ht="24" customHeight="1">
      <c r="A11" s="45" t="s">
        <v>16</v>
      </c>
      <c r="B11" s="46"/>
      <c r="C11" s="46"/>
      <c r="D11" s="46"/>
      <c r="E11" s="45" t="s">
        <v>17</v>
      </c>
      <c r="F11" s="74"/>
      <c r="G11" s="74"/>
      <c r="H11" s="46"/>
    </row>
    <row r="12" spans="1:8" ht="24" customHeight="1">
      <c r="A12" s="45"/>
      <c r="B12" s="46"/>
      <c r="C12" s="46"/>
      <c r="D12" s="46"/>
      <c r="E12" s="43" t="s">
        <v>18</v>
      </c>
      <c r="F12" s="73">
        <v>1423.88</v>
      </c>
      <c r="G12" s="73">
        <v>1465.08</v>
      </c>
      <c r="H12" s="46">
        <f t="shared" ref="H12:H29" si="0">ROUND((G12-F12)/F12*100,2)</f>
        <v>2.89</v>
      </c>
    </row>
    <row r="13" spans="1:8" ht="24" customHeight="1">
      <c r="A13" s="45"/>
      <c r="B13" s="46"/>
      <c r="C13" s="46"/>
      <c r="D13" s="46"/>
      <c r="E13" s="43" t="s">
        <v>19</v>
      </c>
      <c r="F13" s="73"/>
      <c r="G13" s="73"/>
      <c r="H13" s="46"/>
    </row>
    <row r="14" spans="1:8" ht="24" customHeight="1">
      <c r="A14" s="45"/>
      <c r="B14" s="46"/>
      <c r="C14" s="46"/>
      <c r="D14" s="46"/>
      <c r="E14" s="45" t="s">
        <v>20</v>
      </c>
      <c r="F14" s="74"/>
      <c r="G14" s="74"/>
      <c r="H14" s="46"/>
    </row>
    <row r="15" spans="1:8" ht="24" customHeight="1">
      <c r="A15" s="45"/>
      <c r="B15" s="46"/>
      <c r="C15" s="46"/>
      <c r="D15" s="46"/>
      <c r="E15" s="45" t="s">
        <v>21</v>
      </c>
      <c r="F15" s="75">
        <v>250.21</v>
      </c>
      <c r="G15" s="75">
        <v>253.98</v>
      </c>
      <c r="H15" s="46">
        <f t="shared" si="0"/>
        <v>1.51</v>
      </c>
    </row>
    <row r="16" spans="1:8" ht="24" customHeight="1">
      <c r="A16" s="45"/>
      <c r="B16" s="46"/>
      <c r="C16" s="46"/>
      <c r="D16" s="46"/>
      <c r="E16" s="43" t="s">
        <v>22</v>
      </c>
      <c r="F16" s="76">
        <v>68.7</v>
      </c>
      <c r="G16" s="76">
        <v>63.92</v>
      </c>
      <c r="H16" s="46">
        <f t="shared" si="0"/>
        <v>-6.96</v>
      </c>
    </row>
    <row r="17" spans="1:8" ht="24" customHeight="1">
      <c r="A17" s="45"/>
      <c r="B17" s="46"/>
      <c r="C17" s="46"/>
      <c r="D17" s="46"/>
      <c r="E17" s="43" t="s">
        <v>23</v>
      </c>
      <c r="F17" s="76"/>
      <c r="G17" s="76"/>
      <c r="H17" s="46"/>
    </row>
    <row r="18" spans="1:8" ht="24" customHeight="1">
      <c r="A18" s="45"/>
      <c r="B18" s="46"/>
      <c r="C18" s="46"/>
      <c r="D18" s="46"/>
      <c r="E18" s="45" t="s">
        <v>24</v>
      </c>
      <c r="F18" s="75"/>
      <c r="G18" s="75"/>
      <c r="H18" s="46"/>
    </row>
    <row r="19" spans="1:8" ht="24" customHeight="1">
      <c r="A19" s="45"/>
      <c r="B19" s="46"/>
      <c r="C19" s="46"/>
      <c r="D19" s="46"/>
      <c r="E19" s="45" t="s">
        <v>25</v>
      </c>
      <c r="F19" s="74"/>
      <c r="G19" s="74"/>
      <c r="H19" s="46"/>
    </row>
    <row r="20" spans="1:8" ht="24" customHeight="1">
      <c r="A20" s="45"/>
      <c r="B20" s="46"/>
      <c r="C20" s="46"/>
      <c r="D20" s="46"/>
      <c r="E20" s="45" t="s">
        <v>26</v>
      </c>
      <c r="F20" s="74"/>
      <c r="G20" s="74"/>
      <c r="H20" s="46"/>
    </row>
    <row r="21" spans="1:8" ht="24" customHeight="1">
      <c r="A21" s="45"/>
      <c r="B21" s="46"/>
      <c r="C21" s="46"/>
      <c r="D21" s="46"/>
      <c r="E21" s="45" t="s">
        <v>27</v>
      </c>
      <c r="F21" s="74"/>
      <c r="G21" s="74"/>
      <c r="H21" s="46"/>
    </row>
    <row r="22" spans="1:8" ht="24" customHeight="1">
      <c r="A22" s="45"/>
      <c r="B22" s="46"/>
      <c r="C22" s="46"/>
      <c r="D22" s="46"/>
      <c r="E22" s="45" t="s">
        <v>28</v>
      </c>
      <c r="F22" s="74"/>
      <c r="G22" s="74"/>
      <c r="H22" s="46"/>
    </row>
    <row r="23" spans="1:8" ht="24" customHeight="1">
      <c r="A23" s="45"/>
      <c r="B23" s="46"/>
      <c r="C23" s="46"/>
      <c r="D23" s="46"/>
      <c r="E23" s="45" t="s">
        <v>29</v>
      </c>
      <c r="F23" s="74"/>
      <c r="G23" s="74"/>
      <c r="H23" s="46"/>
    </row>
    <row r="24" spans="1:8" ht="24" customHeight="1">
      <c r="A24" s="45"/>
      <c r="B24" s="46"/>
      <c r="C24" s="46"/>
      <c r="D24" s="46"/>
      <c r="E24" s="45" t="s">
        <v>30</v>
      </c>
      <c r="F24" s="74"/>
      <c r="G24" s="74"/>
      <c r="H24" s="46"/>
    </row>
    <row r="25" spans="1:8" ht="24" customHeight="1">
      <c r="A25" s="45"/>
      <c r="B25" s="46"/>
      <c r="C25" s="46"/>
      <c r="D25" s="46"/>
      <c r="E25" s="45" t="s">
        <v>31</v>
      </c>
      <c r="F25" s="74">
        <v>126.84</v>
      </c>
      <c r="G25" s="74">
        <v>157.99</v>
      </c>
      <c r="H25" s="46">
        <f t="shared" si="0"/>
        <v>24.56</v>
      </c>
    </row>
    <row r="26" spans="1:8" ht="24" customHeight="1">
      <c r="A26" s="45"/>
      <c r="B26" s="46"/>
      <c r="C26" s="46"/>
      <c r="D26" s="46"/>
      <c r="E26" s="45" t="s">
        <v>32</v>
      </c>
      <c r="F26" s="74"/>
      <c r="G26" s="74"/>
      <c r="H26" s="46"/>
    </row>
    <row r="27" spans="1:8" ht="24" customHeight="1">
      <c r="A27" s="45"/>
      <c r="B27" s="46"/>
      <c r="C27" s="46"/>
      <c r="D27" s="46"/>
      <c r="E27" s="45" t="s">
        <v>33</v>
      </c>
      <c r="F27" s="74"/>
      <c r="G27" s="74"/>
      <c r="H27" s="46"/>
    </row>
    <row r="28" spans="1:8" ht="24" customHeight="1">
      <c r="A28" s="45"/>
      <c r="B28" s="46"/>
      <c r="C28" s="46"/>
      <c r="D28" s="46"/>
      <c r="E28" s="45" t="s">
        <v>34</v>
      </c>
      <c r="F28" s="77"/>
      <c r="G28" s="77"/>
      <c r="H28" s="46"/>
    </row>
    <row r="29" spans="1:8" ht="24" customHeight="1">
      <c r="A29" s="41" t="s">
        <v>35</v>
      </c>
      <c r="B29" s="46">
        <v>1869.63</v>
      </c>
      <c r="C29" s="46">
        <v>1940.97</v>
      </c>
      <c r="D29" s="46">
        <f t="shared" ref="D29" si="1">ROUND(100*(C29-B29)/B29,2)</f>
        <v>3.82</v>
      </c>
      <c r="E29" s="41" t="s">
        <v>36</v>
      </c>
      <c r="F29" s="78">
        <f>SUM(F8:F28)</f>
        <v>1869.63</v>
      </c>
      <c r="G29" s="78">
        <f>SUM(G8:G28)</f>
        <v>1940.97</v>
      </c>
      <c r="H29" s="46">
        <f t="shared" si="0"/>
        <v>3.82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showGridLines="0" showZeros="0" workbookViewId="0">
      <selection activeCell="C8" sqref="C8"/>
    </sheetView>
  </sheetViews>
  <sheetFormatPr defaultColWidth="6.875" defaultRowHeight="11.25"/>
  <cols>
    <col min="1" max="1" width="20.625" style="34" customWidth="1"/>
    <col min="2" max="2" width="29.5" style="34" customWidth="1"/>
    <col min="3" max="5" width="14.625" style="34" customWidth="1"/>
    <col min="6" max="6" width="12" style="34" customWidth="1"/>
    <col min="7" max="7" width="15.625" style="34" customWidth="1"/>
    <col min="8" max="16384" width="6.875" style="34"/>
  </cols>
  <sheetData>
    <row r="1" spans="1:7" ht="16.5" customHeight="1">
      <c r="A1" s="24" t="s">
        <v>37</v>
      </c>
      <c r="B1" s="25"/>
      <c r="C1" s="25"/>
      <c r="D1" s="38"/>
      <c r="E1" s="38"/>
      <c r="F1" s="38"/>
      <c r="G1" s="38"/>
    </row>
    <row r="2" spans="1:7" ht="29.25" customHeight="1">
      <c r="A2" s="129" t="s">
        <v>163</v>
      </c>
      <c r="B2" s="130"/>
      <c r="C2" s="130"/>
      <c r="D2" s="130"/>
      <c r="E2" s="130"/>
      <c r="F2" s="130"/>
      <c r="G2" s="130"/>
    </row>
    <row r="3" spans="1:7" ht="26.25" customHeight="1">
      <c r="A3" s="40"/>
      <c r="B3" s="40"/>
      <c r="C3" s="40"/>
      <c r="D3" s="40"/>
      <c r="E3" s="40"/>
      <c r="F3" s="40"/>
      <c r="G3" s="49" t="s">
        <v>1</v>
      </c>
    </row>
    <row r="4" spans="1:7" ht="26.25" customHeight="1">
      <c r="A4" s="121" t="s">
        <v>38</v>
      </c>
      <c r="B4" s="121"/>
      <c r="C4" s="127" t="s">
        <v>35</v>
      </c>
      <c r="D4" s="133" t="s">
        <v>39</v>
      </c>
      <c r="E4" s="133" t="s">
        <v>40</v>
      </c>
      <c r="F4" s="133" t="s">
        <v>41</v>
      </c>
      <c r="G4" s="127" t="s">
        <v>42</v>
      </c>
    </row>
    <row r="5" spans="1:7" s="39" customFormat="1" ht="47.25" customHeight="1">
      <c r="A5" s="41" t="s">
        <v>43</v>
      </c>
      <c r="B5" s="41" t="s">
        <v>44</v>
      </c>
      <c r="C5" s="128"/>
      <c r="D5" s="133"/>
      <c r="E5" s="133"/>
      <c r="F5" s="133"/>
      <c r="G5" s="128"/>
    </row>
    <row r="6" spans="1:7" s="39" customFormat="1" ht="25.5" customHeight="1">
      <c r="A6" s="85">
        <v>205</v>
      </c>
      <c r="B6" s="84" t="s">
        <v>164</v>
      </c>
      <c r="C6" s="73">
        <v>1465.08</v>
      </c>
      <c r="D6" s="73">
        <v>1465.08</v>
      </c>
      <c r="E6" s="73"/>
      <c r="F6" s="73"/>
      <c r="G6" s="73"/>
    </row>
    <row r="7" spans="1:7" s="39" customFormat="1" ht="25.5" customHeight="1">
      <c r="A7" s="85" t="s">
        <v>165</v>
      </c>
      <c r="B7" s="84" t="s">
        <v>166</v>
      </c>
      <c r="C7" s="82">
        <v>1441.9</v>
      </c>
      <c r="D7" s="80">
        <v>1441.9</v>
      </c>
      <c r="E7" s="73"/>
      <c r="F7" s="80"/>
      <c r="G7" s="73"/>
    </row>
    <row r="8" spans="1:7" s="39" customFormat="1" ht="25.5" customHeight="1">
      <c r="A8" s="86" t="s">
        <v>167</v>
      </c>
      <c r="B8" s="84" t="s">
        <v>168</v>
      </c>
      <c r="C8" s="82">
        <v>1440.05</v>
      </c>
      <c r="D8" s="74">
        <v>1440.05</v>
      </c>
      <c r="E8" s="73"/>
      <c r="F8" s="74"/>
      <c r="G8" s="73"/>
    </row>
    <row r="9" spans="1:7" s="39" customFormat="1" ht="25.5" customHeight="1">
      <c r="A9" s="86" t="s">
        <v>169</v>
      </c>
      <c r="B9" s="84" t="s">
        <v>170</v>
      </c>
      <c r="C9" s="82">
        <v>1.85</v>
      </c>
      <c r="D9" s="73">
        <v>1.85</v>
      </c>
      <c r="E9" s="73"/>
      <c r="F9" s="73"/>
      <c r="G9" s="73"/>
    </row>
    <row r="10" spans="1:7" s="39" customFormat="1" ht="25.5" customHeight="1">
      <c r="A10" s="86" t="s">
        <v>171</v>
      </c>
      <c r="B10" s="84" t="s">
        <v>172</v>
      </c>
      <c r="C10" s="82">
        <v>23.19</v>
      </c>
      <c r="D10" s="82">
        <v>23.19</v>
      </c>
      <c r="E10" s="73"/>
      <c r="F10" s="74"/>
      <c r="G10" s="73"/>
    </row>
    <row r="11" spans="1:7" s="39" customFormat="1" ht="25.5" customHeight="1">
      <c r="A11" s="86" t="s">
        <v>173</v>
      </c>
      <c r="B11" s="84" t="s">
        <v>174</v>
      </c>
      <c r="C11" s="82">
        <v>23.19</v>
      </c>
      <c r="D11" s="82">
        <v>23.19</v>
      </c>
      <c r="E11" s="73"/>
      <c r="F11" s="73"/>
      <c r="G11" s="73"/>
    </row>
    <row r="12" spans="1:7" s="39" customFormat="1" ht="25.5" customHeight="1">
      <c r="A12" s="83" t="s">
        <v>175</v>
      </c>
      <c r="B12" s="84" t="s">
        <v>176</v>
      </c>
      <c r="C12" s="82">
        <v>253.98</v>
      </c>
      <c r="D12" s="73">
        <v>253.98</v>
      </c>
      <c r="E12" s="73"/>
      <c r="F12" s="73"/>
      <c r="G12" s="73"/>
    </row>
    <row r="13" spans="1:7" s="39" customFormat="1" ht="25.5" customHeight="1">
      <c r="A13" s="83" t="s">
        <v>177</v>
      </c>
      <c r="B13" s="84" t="s">
        <v>178</v>
      </c>
      <c r="C13" s="82">
        <v>253.09</v>
      </c>
      <c r="D13" s="80">
        <v>253.09</v>
      </c>
      <c r="E13" s="73"/>
      <c r="F13" s="80"/>
      <c r="G13" s="73"/>
    </row>
    <row r="14" spans="1:7" s="39" customFormat="1" ht="25.5" customHeight="1">
      <c r="A14" s="83" t="s">
        <v>179</v>
      </c>
      <c r="B14" s="84" t="s">
        <v>180</v>
      </c>
      <c r="C14" s="82">
        <v>46.64</v>
      </c>
      <c r="D14" s="74">
        <v>46.64</v>
      </c>
      <c r="E14" s="73"/>
      <c r="F14" s="74"/>
      <c r="G14" s="73"/>
    </row>
    <row r="15" spans="1:7" s="39" customFormat="1" ht="36.75" customHeight="1">
      <c r="A15" s="83" t="s">
        <v>181</v>
      </c>
      <c r="B15" s="84" t="s">
        <v>182</v>
      </c>
      <c r="C15" s="82">
        <v>157.34</v>
      </c>
      <c r="D15" s="73">
        <v>157.34</v>
      </c>
      <c r="E15" s="73"/>
      <c r="F15" s="73"/>
      <c r="G15" s="73"/>
    </row>
    <row r="16" spans="1:7" s="39" customFormat="1" ht="25.5" customHeight="1">
      <c r="A16" s="83" t="s">
        <v>183</v>
      </c>
      <c r="B16" s="84" t="s">
        <v>184</v>
      </c>
      <c r="C16" s="82">
        <v>50</v>
      </c>
      <c r="D16" s="74">
        <v>50</v>
      </c>
      <c r="E16" s="73"/>
      <c r="F16" s="74"/>
      <c r="G16" s="73"/>
    </row>
    <row r="17" spans="1:7" s="39" customFormat="1" ht="25.5" customHeight="1">
      <c r="A17" s="83" t="s">
        <v>185</v>
      </c>
      <c r="B17" s="84" t="s">
        <v>186</v>
      </c>
      <c r="C17" s="82">
        <v>63.92</v>
      </c>
      <c r="D17" s="73">
        <v>63.92</v>
      </c>
      <c r="E17" s="73"/>
      <c r="F17" s="73"/>
      <c r="G17" s="73"/>
    </row>
    <row r="18" spans="1:7" s="39" customFormat="1" ht="25.5" customHeight="1">
      <c r="A18" s="83" t="s">
        <v>187</v>
      </c>
      <c r="B18" s="84" t="s">
        <v>188</v>
      </c>
      <c r="C18" s="82">
        <v>63.92</v>
      </c>
      <c r="D18" s="73">
        <v>63.92</v>
      </c>
      <c r="E18" s="73"/>
      <c r="F18" s="73"/>
      <c r="G18" s="73"/>
    </row>
    <row r="19" spans="1:7" s="39" customFormat="1" ht="25.5" customHeight="1">
      <c r="A19" s="83" t="s">
        <v>189</v>
      </c>
      <c r="B19" s="84" t="s">
        <v>190</v>
      </c>
      <c r="C19" s="73">
        <v>63.92</v>
      </c>
      <c r="D19" s="79">
        <v>63.92</v>
      </c>
      <c r="E19" s="79"/>
      <c r="F19" s="79"/>
      <c r="G19" s="79"/>
    </row>
    <row r="20" spans="1:7" s="39" customFormat="1" ht="25.5" customHeight="1">
      <c r="A20" s="83" t="s">
        <v>191</v>
      </c>
      <c r="B20" s="84" t="s">
        <v>192</v>
      </c>
      <c r="C20" s="73">
        <v>157.99</v>
      </c>
      <c r="D20" s="79">
        <v>157.99</v>
      </c>
      <c r="E20" s="79"/>
      <c r="F20" s="79"/>
      <c r="G20" s="79"/>
    </row>
    <row r="21" spans="1:7" s="39" customFormat="1" ht="25.5" customHeight="1">
      <c r="A21" s="83" t="s">
        <v>193</v>
      </c>
      <c r="B21" s="84" t="s">
        <v>194</v>
      </c>
      <c r="C21" s="73">
        <v>157.99</v>
      </c>
      <c r="D21" s="79">
        <v>157.99</v>
      </c>
      <c r="E21" s="79"/>
      <c r="F21" s="79"/>
      <c r="G21" s="79"/>
    </row>
    <row r="22" spans="1:7" s="39" customFormat="1" ht="25.5" customHeight="1">
      <c r="A22" s="83" t="s">
        <v>195</v>
      </c>
      <c r="B22" s="84" t="s">
        <v>72</v>
      </c>
      <c r="C22" s="73">
        <v>157.99</v>
      </c>
      <c r="D22" s="79">
        <v>157.99</v>
      </c>
      <c r="E22" s="79"/>
      <c r="F22" s="79"/>
      <c r="G22" s="79"/>
    </row>
    <row r="23" spans="1:7" ht="25.5" customHeight="1">
      <c r="A23" s="131" t="s">
        <v>45</v>
      </c>
      <c r="B23" s="132"/>
      <c r="C23" s="73">
        <f>C6+C12+C17+C20</f>
        <v>1940.97</v>
      </c>
      <c r="D23" s="45">
        <v>1940.97</v>
      </c>
      <c r="E23" s="45"/>
      <c r="F23" s="45"/>
      <c r="G23" s="45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topLeftCell="A4" workbookViewId="0">
      <selection activeCell="G11" sqref="G11"/>
    </sheetView>
  </sheetViews>
  <sheetFormatPr defaultColWidth="6.875" defaultRowHeight="11.25"/>
  <cols>
    <col min="1" max="1" width="19.375" style="34" customWidth="1"/>
    <col min="2" max="2" width="31.625" style="34" customWidth="1"/>
    <col min="3" max="5" width="24.125" style="34" customWidth="1"/>
    <col min="6" max="16384" width="6.875" style="34"/>
  </cols>
  <sheetData>
    <row r="1" spans="1:5" ht="16.5" customHeight="1">
      <c r="A1" s="24" t="s">
        <v>46</v>
      </c>
      <c r="B1" s="25"/>
      <c r="C1" s="25"/>
      <c r="D1" s="38"/>
      <c r="E1" s="38"/>
    </row>
    <row r="2" spans="1:5" ht="16.5" customHeight="1">
      <c r="A2" s="25"/>
      <c r="B2" s="25"/>
      <c r="C2" s="25"/>
      <c r="D2" s="38"/>
      <c r="E2" s="38"/>
    </row>
    <row r="3" spans="1:5" ht="29.25" customHeight="1">
      <c r="A3" s="129" t="s">
        <v>196</v>
      </c>
      <c r="B3" s="130"/>
      <c r="C3" s="130"/>
      <c r="D3" s="130"/>
      <c r="E3" s="130"/>
    </row>
    <row r="4" spans="1:5" ht="26.25" customHeight="1">
      <c r="A4" s="40"/>
      <c r="B4" s="40"/>
      <c r="C4" s="40"/>
      <c r="D4" s="40"/>
      <c r="E4" s="49" t="s">
        <v>1</v>
      </c>
    </row>
    <row r="5" spans="1:5" ht="26.25" customHeight="1">
      <c r="A5" s="122" t="s">
        <v>38</v>
      </c>
      <c r="B5" s="124"/>
      <c r="C5" s="134" t="s">
        <v>36</v>
      </c>
      <c r="D5" s="134" t="s">
        <v>47</v>
      </c>
      <c r="E5" s="134" t="s">
        <v>48</v>
      </c>
    </row>
    <row r="6" spans="1:5" s="39" customFormat="1" ht="27.75" customHeight="1">
      <c r="A6" s="41" t="s">
        <v>43</v>
      </c>
      <c r="B6" s="41" t="s">
        <v>44</v>
      </c>
      <c r="C6" s="126"/>
      <c r="D6" s="126"/>
      <c r="E6" s="126"/>
    </row>
    <row r="7" spans="1:5" s="39" customFormat="1" ht="30" customHeight="1">
      <c r="A7" s="85">
        <v>205</v>
      </c>
      <c r="B7" s="84" t="s">
        <v>164</v>
      </c>
      <c r="C7" s="73">
        <v>1465.08</v>
      </c>
      <c r="D7" s="73">
        <v>1323.388473</v>
      </c>
      <c r="E7" s="73">
        <v>141.6953</v>
      </c>
    </row>
    <row r="8" spans="1:5" s="39" customFormat="1" ht="30" customHeight="1">
      <c r="A8" s="85" t="s">
        <v>165</v>
      </c>
      <c r="B8" s="84" t="s">
        <v>166</v>
      </c>
      <c r="C8" s="82">
        <v>1441.9</v>
      </c>
      <c r="D8" s="82">
        <v>1300.201973</v>
      </c>
      <c r="E8" s="82">
        <v>141.6953</v>
      </c>
    </row>
    <row r="9" spans="1:5" s="39" customFormat="1" ht="30" customHeight="1">
      <c r="A9" s="86" t="s">
        <v>167</v>
      </c>
      <c r="B9" s="84" t="s">
        <v>168</v>
      </c>
      <c r="C9" s="82">
        <v>1440.05</v>
      </c>
      <c r="D9" s="82">
        <v>1300.201973</v>
      </c>
      <c r="E9" s="82">
        <v>139.84530000000001</v>
      </c>
    </row>
    <row r="10" spans="1:5" s="39" customFormat="1" ht="30" customHeight="1">
      <c r="A10" s="86" t="s">
        <v>169</v>
      </c>
      <c r="B10" s="84" t="s">
        <v>170</v>
      </c>
      <c r="C10" s="82">
        <v>1.85</v>
      </c>
      <c r="D10" s="73"/>
      <c r="E10" s="73">
        <v>1.85</v>
      </c>
    </row>
    <row r="11" spans="1:5" s="39" customFormat="1" ht="30" customHeight="1">
      <c r="A11" s="86" t="s">
        <v>171</v>
      </c>
      <c r="B11" s="84" t="s">
        <v>172</v>
      </c>
      <c r="C11" s="82">
        <v>23.186499999999999</v>
      </c>
      <c r="D11" s="82">
        <v>23.186499999999999</v>
      </c>
      <c r="E11" s="79"/>
    </row>
    <row r="12" spans="1:5" s="39" customFormat="1" ht="30" customHeight="1">
      <c r="A12" s="86" t="s">
        <v>173</v>
      </c>
      <c r="B12" s="84" t="s">
        <v>174</v>
      </c>
      <c r="C12" s="82">
        <v>23.186499999999999</v>
      </c>
      <c r="D12" s="82">
        <v>23.186499999999999</v>
      </c>
      <c r="E12" s="79"/>
    </row>
    <row r="13" spans="1:5" s="39" customFormat="1" ht="30" customHeight="1">
      <c r="A13" s="83" t="s">
        <v>175</v>
      </c>
      <c r="B13" s="84" t="s">
        <v>176</v>
      </c>
      <c r="C13" s="82">
        <v>253.98</v>
      </c>
      <c r="D13" s="73">
        <v>253.97984</v>
      </c>
      <c r="E13" s="79"/>
    </row>
    <row r="14" spans="1:5" s="39" customFormat="1" ht="30" customHeight="1">
      <c r="A14" s="83" t="s">
        <v>177</v>
      </c>
      <c r="B14" s="84" t="s">
        <v>178</v>
      </c>
      <c r="C14" s="82">
        <v>253.09</v>
      </c>
      <c r="D14" s="82">
        <v>253.97984</v>
      </c>
      <c r="E14" s="79"/>
    </row>
    <row r="15" spans="1:5" s="39" customFormat="1" ht="30" customHeight="1">
      <c r="A15" s="83" t="s">
        <v>179</v>
      </c>
      <c r="B15" s="84" t="s">
        <v>180</v>
      </c>
      <c r="C15" s="82">
        <v>46.64</v>
      </c>
      <c r="D15" s="82">
        <v>46.644799999999996</v>
      </c>
      <c r="E15" s="79"/>
    </row>
    <row r="16" spans="1:5" s="39" customFormat="1" ht="30" customHeight="1">
      <c r="A16" s="83" t="s">
        <v>181</v>
      </c>
      <c r="B16" s="84" t="s">
        <v>182</v>
      </c>
      <c r="C16" s="82">
        <v>157.34</v>
      </c>
      <c r="D16" s="73">
        <v>157.33503999999999</v>
      </c>
      <c r="E16" s="79"/>
    </row>
    <row r="17" spans="1:5" s="39" customFormat="1" ht="30" customHeight="1">
      <c r="A17" s="83" t="s">
        <v>183</v>
      </c>
      <c r="B17" s="84" t="s">
        <v>184</v>
      </c>
      <c r="C17" s="82">
        <v>50</v>
      </c>
      <c r="D17" s="82">
        <v>50</v>
      </c>
      <c r="E17" s="79"/>
    </row>
    <row r="18" spans="1:5" s="39" customFormat="1" ht="30" customHeight="1">
      <c r="A18" s="83" t="s">
        <v>185</v>
      </c>
      <c r="B18" s="84" t="s">
        <v>186</v>
      </c>
      <c r="C18" s="82">
        <v>63.92</v>
      </c>
      <c r="D18" s="82">
        <v>63.917360000000002</v>
      </c>
      <c r="E18" s="79"/>
    </row>
    <row r="19" spans="1:5" s="39" customFormat="1" ht="30" customHeight="1">
      <c r="A19" s="83" t="s">
        <v>187</v>
      </c>
      <c r="B19" s="84" t="s">
        <v>188</v>
      </c>
      <c r="C19" s="82">
        <v>63.92</v>
      </c>
      <c r="D19" s="73">
        <v>63.917360000000002</v>
      </c>
      <c r="E19" s="79"/>
    </row>
    <row r="20" spans="1:5" customFormat="1" ht="30" customHeight="1">
      <c r="A20" s="83" t="s">
        <v>189</v>
      </c>
      <c r="B20" s="84" t="s">
        <v>190</v>
      </c>
      <c r="C20" s="73">
        <v>63.92</v>
      </c>
      <c r="D20" s="82">
        <v>63.917360000000002</v>
      </c>
      <c r="E20" s="81"/>
    </row>
    <row r="21" spans="1:5" customFormat="1" ht="30" customHeight="1">
      <c r="A21" s="83" t="s">
        <v>191</v>
      </c>
      <c r="B21" s="84" t="s">
        <v>192</v>
      </c>
      <c r="C21" s="73">
        <v>157.99</v>
      </c>
      <c r="D21" s="82">
        <v>157.993651</v>
      </c>
      <c r="E21" s="74"/>
    </row>
    <row r="22" spans="1:5" customFormat="1" ht="30" customHeight="1">
      <c r="A22" s="83" t="s">
        <v>193</v>
      </c>
      <c r="B22" s="84" t="s">
        <v>194</v>
      </c>
      <c r="C22" s="73">
        <v>157.99</v>
      </c>
      <c r="D22" s="73">
        <v>157.993651</v>
      </c>
      <c r="E22" s="74"/>
    </row>
    <row r="23" spans="1:5" ht="30" customHeight="1">
      <c r="A23" s="83" t="s">
        <v>195</v>
      </c>
      <c r="B23" s="84" t="s">
        <v>72</v>
      </c>
      <c r="C23" s="73">
        <v>157.99</v>
      </c>
      <c r="D23" s="82">
        <v>157.993651</v>
      </c>
      <c r="E23" s="74"/>
    </row>
    <row r="24" spans="1:5" ht="30" customHeight="1">
      <c r="A24" s="131" t="s">
        <v>45</v>
      </c>
      <c r="B24" s="132"/>
      <c r="C24" s="73">
        <f>C7+C13+C18+C21</f>
        <v>1940.97</v>
      </c>
      <c r="D24" s="73">
        <f t="shared" ref="D24:E24" si="0">D7+D13+D18+D21</f>
        <v>1799.2793239999999</v>
      </c>
      <c r="E24" s="73">
        <f t="shared" si="0"/>
        <v>141.6953</v>
      </c>
    </row>
  </sheetData>
  <mergeCells count="6">
    <mergeCell ref="A3:E3"/>
    <mergeCell ref="A5:B5"/>
    <mergeCell ref="A24:B24"/>
    <mergeCell ref="C5:C6"/>
    <mergeCell ref="D5:D6"/>
    <mergeCell ref="E5:E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workbookViewId="0">
      <selection activeCell="H26" sqref="H26"/>
    </sheetView>
  </sheetViews>
  <sheetFormatPr defaultColWidth="6.875" defaultRowHeight="11.25"/>
  <cols>
    <col min="1" max="1" width="28.125" style="34" customWidth="1"/>
    <col min="2" max="2" width="14.875" style="34" customWidth="1"/>
    <col min="3" max="3" width="30.375" style="34" customWidth="1"/>
    <col min="4" max="4" width="15.375" style="34" customWidth="1"/>
    <col min="5" max="6" width="17.125" style="34" customWidth="1"/>
    <col min="7" max="16384" width="6.875" style="34"/>
  </cols>
  <sheetData>
    <row r="1" spans="1:6" ht="16.5" customHeight="1">
      <c r="A1" s="40" t="s">
        <v>49</v>
      </c>
      <c r="B1" s="69"/>
      <c r="C1" s="69"/>
      <c r="D1" s="69"/>
      <c r="E1" s="69"/>
      <c r="F1" s="70"/>
    </row>
    <row r="2" spans="1:6" ht="18.75" customHeight="1">
      <c r="A2" s="71"/>
      <c r="B2" s="69"/>
      <c r="C2" s="69"/>
      <c r="D2" s="69"/>
      <c r="E2" s="69"/>
      <c r="F2" s="70"/>
    </row>
    <row r="3" spans="1:6" ht="21" customHeight="1">
      <c r="A3" s="118" t="s">
        <v>197</v>
      </c>
      <c r="B3" s="119"/>
      <c r="C3" s="119"/>
      <c r="D3" s="119"/>
      <c r="E3" s="119"/>
      <c r="F3" s="119"/>
    </row>
    <row r="4" spans="1:6" ht="14.25" customHeight="1">
      <c r="A4" s="72"/>
      <c r="B4" s="72"/>
      <c r="C4" s="72"/>
      <c r="D4" s="72"/>
      <c r="E4" s="72"/>
      <c r="F4" s="54" t="s">
        <v>1</v>
      </c>
    </row>
    <row r="5" spans="1:6" ht="24" customHeight="1">
      <c r="A5" s="120" t="s">
        <v>2</v>
      </c>
      <c r="B5" s="121"/>
      <c r="C5" s="120" t="s">
        <v>3</v>
      </c>
      <c r="D5" s="121"/>
      <c r="E5" s="121"/>
      <c r="F5" s="121"/>
    </row>
    <row r="6" spans="1:6" ht="24" customHeight="1">
      <c r="A6" s="120" t="s">
        <v>4</v>
      </c>
      <c r="B6" s="120" t="s">
        <v>5</v>
      </c>
      <c r="C6" s="121" t="s">
        <v>38</v>
      </c>
      <c r="D6" s="121" t="s">
        <v>5</v>
      </c>
      <c r="E6" s="121"/>
      <c r="F6" s="121"/>
    </row>
    <row r="7" spans="1:6" ht="24" customHeight="1">
      <c r="A7" s="121"/>
      <c r="B7" s="121"/>
      <c r="C7" s="121"/>
      <c r="D7" s="41" t="s">
        <v>50</v>
      </c>
      <c r="E7" s="41" t="s">
        <v>39</v>
      </c>
      <c r="F7" s="41" t="s">
        <v>51</v>
      </c>
    </row>
    <row r="8" spans="1:6" ht="28.5" customHeight="1">
      <c r="A8" s="45" t="s">
        <v>10</v>
      </c>
      <c r="B8" s="46">
        <v>1940.97</v>
      </c>
      <c r="C8" s="43" t="s">
        <v>11</v>
      </c>
      <c r="D8" s="73"/>
      <c r="E8" s="73"/>
      <c r="F8" s="79"/>
    </row>
    <row r="9" spans="1:6" ht="28.5" customHeight="1">
      <c r="A9" s="45" t="s">
        <v>12</v>
      </c>
      <c r="B9" s="46"/>
      <c r="C9" s="43" t="s">
        <v>13</v>
      </c>
      <c r="D9" s="73"/>
      <c r="E9" s="73"/>
      <c r="F9" s="79"/>
    </row>
    <row r="10" spans="1:6" ht="28.5" customHeight="1">
      <c r="A10" s="45"/>
      <c r="B10" s="45"/>
      <c r="C10" s="43" t="s">
        <v>15</v>
      </c>
      <c r="D10" s="73"/>
      <c r="E10" s="73"/>
      <c r="F10" s="79"/>
    </row>
    <row r="11" spans="1:6" ht="28.5" customHeight="1">
      <c r="A11" s="45"/>
      <c r="B11" s="45"/>
      <c r="C11" s="45" t="s">
        <v>17</v>
      </c>
      <c r="D11" s="74"/>
      <c r="E11" s="74"/>
      <c r="F11" s="79"/>
    </row>
    <row r="12" spans="1:6" ht="28.5" customHeight="1">
      <c r="A12" s="45"/>
      <c r="B12" s="45"/>
      <c r="C12" s="43" t="s">
        <v>18</v>
      </c>
      <c r="D12" s="73">
        <v>1465.08</v>
      </c>
      <c r="E12" s="73">
        <v>1465.08</v>
      </c>
      <c r="F12" s="79"/>
    </row>
    <row r="13" spans="1:6" ht="28.5" customHeight="1">
      <c r="A13" s="45"/>
      <c r="B13" s="45"/>
      <c r="C13" s="43" t="s">
        <v>19</v>
      </c>
      <c r="D13" s="73"/>
      <c r="E13" s="73"/>
      <c r="F13" s="79"/>
    </row>
    <row r="14" spans="1:6" ht="28.5" customHeight="1">
      <c r="A14" s="45"/>
      <c r="B14" s="45"/>
      <c r="C14" s="45" t="s">
        <v>20</v>
      </c>
      <c r="D14" s="74"/>
      <c r="E14" s="74"/>
      <c r="F14" s="74"/>
    </row>
    <row r="15" spans="1:6" ht="28.5" customHeight="1">
      <c r="A15" s="45"/>
      <c r="B15" s="45"/>
      <c r="C15" s="45" t="s">
        <v>21</v>
      </c>
      <c r="D15" s="74">
        <v>253.98</v>
      </c>
      <c r="E15" s="74">
        <v>253.98</v>
      </c>
      <c r="F15" s="74"/>
    </row>
    <row r="16" spans="1:6" ht="28.5" customHeight="1">
      <c r="A16" s="45"/>
      <c r="B16" s="45"/>
      <c r="C16" s="43" t="s">
        <v>22</v>
      </c>
      <c r="D16" s="73">
        <v>63.92</v>
      </c>
      <c r="E16" s="73">
        <v>63.92</v>
      </c>
      <c r="F16" s="74"/>
    </row>
    <row r="17" spans="1:6" ht="28.5" customHeight="1">
      <c r="A17" s="45"/>
      <c r="B17" s="45"/>
      <c r="C17" s="43" t="s">
        <v>23</v>
      </c>
      <c r="D17" s="73"/>
      <c r="E17" s="73"/>
      <c r="F17" s="74"/>
    </row>
    <row r="18" spans="1:6" ht="28.5" customHeight="1">
      <c r="A18" s="45"/>
      <c r="B18" s="45"/>
      <c r="C18" s="45" t="s">
        <v>24</v>
      </c>
      <c r="D18" s="74"/>
      <c r="E18" s="74"/>
      <c r="F18" s="74"/>
    </row>
    <row r="19" spans="1:6" ht="28.5" customHeight="1">
      <c r="A19" s="45"/>
      <c r="B19" s="45"/>
      <c r="C19" s="45" t="s">
        <v>25</v>
      </c>
      <c r="D19" s="74"/>
      <c r="E19" s="74"/>
      <c r="F19" s="74"/>
    </row>
    <row r="20" spans="1:6" ht="28.5" customHeight="1">
      <c r="A20" s="45"/>
      <c r="B20" s="45"/>
      <c r="C20" s="45" t="s">
        <v>26</v>
      </c>
      <c r="D20" s="74"/>
      <c r="E20" s="74"/>
      <c r="F20" s="74"/>
    </row>
    <row r="21" spans="1:6" ht="28.5" customHeight="1">
      <c r="A21" s="45"/>
      <c r="B21" s="45"/>
      <c r="C21" s="45" t="s">
        <v>52</v>
      </c>
      <c r="D21" s="74"/>
      <c r="E21" s="74"/>
      <c r="F21" s="74"/>
    </row>
    <row r="22" spans="1:6" ht="28.5" customHeight="1">
      <c r="A22" s="45"/>
      <c r="B22" s="45"/>
      <c r="C22" s="45" t="s">
        <v>28</v>
      </c>
      <c r="D22" s="74"/>
      <c r="E22" s="74"/>
      <c r="F22" s="74"/>
    </row>
    <row r="23" spans="1:6" ht="28.5" customHeight="1">
      <c r="A23" s="45"/>
      <c r="B23" s="45"/>
      <c r="C23" s="45" t="s">
        <v>29</v>
      </c>
      <c r="D23" s="74"/>
      <c r="E23" s="74"/>
      <c r="F23" s="74"/>
    </row>
    <row r="24" spans="1:6" ht="28.5" customHeight="1">
      <c r="A24" s="45"/>
      <c r="B24" s="45"/>
      <c r="C24" s="45" t="s">
        <v>30</v>
      </c>
      <c r="D24" s="74"/>
      <c r="E24" s="74"/>
      <c r="F24" s="74"/>
    </row>
    <row r="25" spans="1:6" ht="28.5" customHeight="1">
      <c r="A25" s="45"/>
      <c r="B25" s="45"/>
      <c r="C25" s="45" t="s">
        <v>31</v>
      </c>
      <c r="D25" s="74">
        <v>157.99</v>
      </c>
      <c r="E25" s="74">
        <v>157.99</v>
      </c>
      <c r="F25" s="74"/>
    </row>
    <row r="26" spans="1:6" ht="28.5" customHeight="1">
      <c r="A26" s="45"/>
      <c r="B26" s="45"/>
      <c r="C26" s="45" t="s">
        <v>32</v>
      </c>
      <c r="D26" s="74"/>
      <c r="E26" s="74"/>
      <c r="F26" s="74"/>
    </row>
    <row r="27" spans="1:6" ht="28.5" customHeight="1">
      <c r="A27" s="45"/>
      <c r="B27" s="45"/>
      <c r="C27" s="45" t="s">
        <v>33</v>
      </c>
      <c r="D27" s="74"/>
      <c r="E27" s="74"/>
      <c r="F27" s="74"/>
    </row>
    <row r="28" spans="1:6" ht="28.5" customHeight="1">
      <c r="A28" s="45"/>
      <c r="B28" s="45"/>
      <c r="C28" s="45" t="s">
        <v>34</v>
      </c>
      <c r="D28" s="74"/>
      <c r="E28" s="74"/>
      <c r="F28" s="74"/>
    </row>
    <row r="29" spans="1:6" ht="28.5" customHeight="1">
      <c r="A29" s="41" t="s">
        <v>35</v>
      </c>
      <c r="B29" s="46">
        <f>SUM(B8:B28)</f>
        <v>1940.97</v>
      </c>
      <c r="C29" s="41" t="s">
        <v>36</v>
      </c>
      <c r="D29" s="79">
        <f>SUM(D8:D28)</f>
        <v>1940.97</v>
      </c>
      <c r="E29" s="79">
        <f>SUM(E8:E28)</f>
        <v>1940.97</v>
      </c>
      <c r="F29" s="7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showGridLines="0" showZeros="0" topLeftCell="A19" workbookViewId="0">
      <selection activeCell="J12" sqref="J12"/>
    </sheetView>
  </sheetViews>
  <sheetFormatPr defaultColWidth="6.875" defaultRowHeight="11.25"/>
  <cols>
    <col min="1" max="1" width="18.125" style="34" customWidth="1"/>
    <col min="2" max="2" width="25" style="34" customWidth="1"/>
    <col min="3" max="8" width="10" style="34" customWidth="1"/>
    <col min="9" max="11" width="10.875" style="34" customWidth="1"/>
    <col min="12" max="16384" width="6.875" style="34"/>
  </cols>
  <sheetData>
    <row r="1" spans="1:11" ht="16.5" customHeight="1">
      <c r="A1" s="24" t="s">
        <v>53</v>
      </c>
      <c r="B1" s="25"/>
      <c r="C1" s="25"/>
      <c r="D1" s="25"/>
      <c r="E1" s="25"/>
      <c r="F1" s="25"/>
      <c r="G1" s="25"/>
      <c r="H1" s="25"/>
      <c r="I1" s="38"/>
      <c r="J1" s="38"/>
      <c r="K1" s="38"/>
    </row>
    <row r="2" spans="1:11" ht="16.5" customHeight="1">
      <c r="A2" s="25"/>
      <c r="B2" s="25"/>
      <c r="C2" s="25"/>
      <c r="D2" s="25"/>
      <c r="E2" s="25"/>
      <c r="F2" s="25"/>
      <c r="G2" s="25"/>
      <c r="H2" s="25"/>
      <c r="I2" s="38"/>
      <c r="J2" s="38"/>
      <c r="K2" s="38"/>
    </row>
    <row r="3" spans="1:11" ht="29.25" customHeight="1">
      <c r="A3" s="129" t="s">
        <v>198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6.25" customHeight="1">
      <c r="A4" s="67"/>
      <c r="B4" s="67"/>
      <c r="C4" s="67"/>
      <c r="D4" s="67"/>
      <c r="E4" s="67"/>
      <c r="F4" s="67"/>
      <c r="G4" s="67"/>
      <c r="H4" s="67"/>
      <c r="I4" s="67"/>
      <c r="J4" s="137" t="s">
        <v>1</v>
      </c>
      <c r="K4" s="137"/>
    </row>
    <row r="5" spans="1:11" ht="26.25" customHeight="1">
      <c r="A5" s="121" t="s">
        <v>38</v>
      </c>
      <c r="B5" s="121"/>
      <c r="C5" s="121" t="s">
        <v>54</v>
      </c>
      <c r="D5" s="121"/>
      <c r="E5" s="121"/>
      <c r="F5" s="121" t="s">
        <v>55</v>
      </c>
      <c r="G5" s="121"/>
      <c r="H5" s="121"/>
      <c r="I5" s="121" t="s">
        <v>56</v>
      </c>
      <c r="J5" s="121"/>
      <c r="K5" s="121"/>
    </row>
    <row r="6" spans="1:11" s="39" customFormat="1" ht="30.75" customHeight="1">
      <c r="A6" s="41" t="s">
        <v>43</v>
      </c>
      <c r="B6" s="41" t="s">
        <v>44</v>
      </c>
      <c r="C6" s="41" t="s">
        <v>57</v>
      </c>
      <c r="D6" s="41" t="s">
        <v>47</v>
      </c>
      <c r="E6" s="41" t="s">
        <v>48</v>
      </c>
      <c r="F6" s="41" t="s">
        <v>57</v>
      </c>
      <c r="G6" s="41" t="s">
        <v>47</v>
      </c>
      <c r="H6" s="41" t="s">
        <v>48</v>
      </c>
      <c r="I6" s="41" t="s">
        <v>57</v>
      </c>
      <c r="J6" s="41" t="s">
        <v>47</v>
      </c>
      <c r="K6" s="41" t="s">
        <v>48</v>
      </c>
    </row>
    <row r="7" spans="1:11" s="39" customFormat="1" ht="30.75" customHeight="1">
      <c r="A7" s="90">
        <v>205</v>
      </c>
      <c r="B7" s="89" t="s">
        <v>164</v>
      </c>
      <c r="C7" s="94">
        <v>1423.88</v>
      </c>
      <c r="D7" s="93">
        <v>1423.88</v>
      </c>
      <c r="E7" s="41"/>
      <c r="F7" s="78">
        <v>1465.08</v>
      </c>
      <c r="G7" s="78">
        <v>1323.388473</v>
      </c>
      <c r="H7" s="78">
        <v>141.6953</v>
      </c>
      <c r="I7" s="41">
        <f>ROUND((F7-C7)/C7*100,2)</f>
        <v>2.89</v>
      </c>
      <c r="J7" s="41">
        <f>ROUND((G7-D7)/D7*100,2)</f>
        <v>-7.06</v>
      </c>
      <c r="K7" s="41"/>
    </row>
    <row r="8" spans="1:11" s="39" customFormat="1" ht="30.75" customHeight="1">
      <c r="A8" s="90" t="s">
        <v>165</v>
      </c>
      <c r="B8" s="89" t="s">
        <v>166</v>
      </c>
      <c r="C8" s="94">
        <v>1393.72</v>
      </c>
      <c r="D8" s="93">
        <v>1393.72</v>
      </c>
      <c r="E8" s="41"/>
      <c r="F8" s="78">
        <v>1441.9</v>
      </c>
      <c r="G8" s="78">
        <v>1300.201973</v>
      </c>
      <c r="H8" s="78">
        <v>141.6953</v>
      </c>
      <c r="I8" s="41">
        <f t="shared" ref="I8:I24" si="0">ROUND((F8-C8)/C8*100,2)</f>
        <v>3.46</v>
      </c>
      <c r="J8" s="41">
        <f t="shared" ref="J8:J24" si="1">ROUND((G8-D8)/D8*100,2)</f>
        <v>-6.71</v>
      </c>
      <c r="K8" s="41"/>
    </row>
    <row r="9" spans="1:11" s="39" customFormat="1" ht="30.75" customHeight="1">
      <c r="A9" s="91" t="s">
        <v>167</v>
      </c>
      <c r="B9" s="89" t="s">
        <v>168</v>
      </c>
      <c r="C9" s="94">
        <v>1392.24</v>
      </c>
      <c r="D9" s="93">
        <v>1392.24</v>
      </c>
      <c r="E9" s="41"/>
      <c r="F9" s="78">
        <v>1440.05</v>
      </c>
      <c r="G9" s="78">
        <v>1300.201973</v>
      </c>
      <c r="H9" s="78">
        <v>139.84530000000001</v>
      </c>
      <c r="I9" s="41">
        <f t="shared" si="0"/>
        <v>3.43</v>
      </c>
      <c r="J9" s="41">
        <f t="shared" si="1"/>
        <v>-6.61</v>
      </c>
      <c r="K9" s="41"/>
    </row>
    <row r="10" spans="1:11" s="39" customFormat="1" ht="30.75" customHeight="1">
      <c r="A10" s="91" t="s">
        <v>169</v>
      </c>
      <c r="B10" s="89" t="s">
        <v>170</v>
      </c>
      <c r="C10" s="94">
        <v>1.48</v>
      </c>
      <c r="D10" s="93">
        <v>1.48</v>
      </c>
      <c r="E10" s="41"/>
      <c r="F10" s="78">
        <v>1.85</v>
      </c>
      <c r="G10" s="78"/>
      <c r="H10" s="78">
        <v>1.85</v>
      </c>
      <c r="I10" s="99">
        <v>25</v>
      </c>
      <c r="J10" s="99">
        <f t="shared" si="1"/>
        <v>-100</v>
      </c>
      <c r="K10" s="41"/>
    </row>
    <row r="11" spans="1:11" s="39" customFormat="1" ht="30.75" customHeight="1">
      <c r="A11" s="91" t="s">
        <v>171</v>
      </c>
      <c r="B11" s="89" t="s">
        <v>172</v>
      </c>
      <c r="C11" s="94">
        <v>30.16</v>
      </c>
      <c r="D11" s="93">
        <v>30.16</v>
      </c>
      <c r="E11" s="41"/>
      <c r="F11" s="78">
        <v>23.186499999999999</v>
      </c>
      <c r="G11" s="78">
        <v>23.186499999999999</v>
      </c>
      <c r="H11" s="78"/>
      <c r="I11" s="41">
        <f t="shared" si="0"/>
        <v>-23.12</v>
      </c>
      <c r="J11" s="41">
        <f t="shared" si="1"/>
        <v>-23.12</v>
      </c>
      <c r="K11" s="41"/>
    </row>
    <row r="12" spans="1:11" s="39" customFormat="1" ht="30.75" customHeight="1">
      <c r="A12" s="91" t="s">
        <v>173</v>
      </c>
      <c r="B12" s="89" t="s">
        <v>174</v>
      </c>
      <c r="C12" s="94">
        <v>30.16</v>
      </c>
      <c r="D12" s="93">
        <v>30.16</v>
      </c>
      <c r="E12" s="41"/>
      <c r="F12" s="78">
        <v>23.186499999999999</v>
      </c>
      <c r="G12" s="78">
        <v>23.186499999999999</v>
      </c>
      <c r="H12" s="78"/>
      <c r="I12" s="41">
        <f t="shared" si="0"/>
        <v>-23.12</v>
      </c>
      <c r="J12" s="41">
        <f t="shared" si="1"/>
        <v>-23.12</v>
      </c>
      <c r="K12" s="41"/>
    </row>
    <row r="13" spans="1:11" s="39" customFormat="1" ht="30.75" customHeight="1">
      <c r="A13" s="88" t="s">
        <v>175</v>
      </c>
      <c r="B13" s="89" t="s">
        <v>176</v>
      </c>
      <c r="C13" s="94">
        <v>250.21</v>
      </c>
      <c r="D13" s="93">
        <v>250.21</v>
      </c>
      <c r="E13" s="41"/>
      <c r="F13" s="78">
        <v>253.98</v>
      </c>
      <c r="G13" s="78">
        <v>253.97984</v>
      </c>
      <c r="H13" s="78"/>
      <c r="I13" s="41">
        <f t="shared" si="0"/>
        <v>1.51</v>
      </c>
      <c r="J13" s="41">
        <f t="shared" si="1"/>
        <v>1.51</v>
      </c>
      <c r="K13" s="41"/>
    </row>
    <row r="14" spans="1:11" s="39" customFormat="1" ht="30.75" customHeight="1">
      <c r="A14" s="88" t="s">
        <v>177</v>
      </c>
      <c r="B14" s="89" t="s">
        <v>178</v>
      </c>
      <c r="C14" s="94">
        <v>250.21</v>
      </c>
      <c r="D14" s="93">
        <v>250.21</v>
      </c>
      <c r="E14" s="41"/>
      <c r="F14" s="78">
        <v>253.09</v>
      </c>
      <c r="G14" s="78">
        <v>253.97984</v>
      </c>
      <c r="H14" s="78"/>
      <c r="I14" s="41">
        <f t="shared" si="0"/>
        <v>1.1499999999999999</v>
      </c>
      <c r="J14" s="41">
        <f t="shared" si="1"/>
        <v>1.51</v>
      </c>
      <c r="K14" s="41"/>
    </row>
    <row r="15" spans="1:11" s="39" customFormat="1" ht="30.75" customHeight="1">
      <c r="A15" s="88" t="s">
        <v>179</v>
      </c>
      <c r="B15" s="89" t="s">
        <v>180</v>
      </c>
      <c r="C15" s="94">
        <v>49.75</v>
      </c>
      <c r="D15" s="93">
        <v>49.75</v>
      </c>
      <c r="E15" s="41"/>
      <c r="F15" s="78">
        <v>46.64</v>
      </c>
      <c r="G15" s="78">
        <v>46.644799999999996</v>
      </c>
      <c r="H15" s="78"/>
      <c r="I15" s="41">
        <f t="shared" si="0"/>
        <v>-6.25</v>
      </c>
      <c r="J15" s="41">
        <f t="shared" si="1"/>
        <v>-6.24</v>
      </c>
      <c r="K15" s="41"/>
    </row>
    <row r="16" spans="1:11" s="39" customFormat="1" ht="30.75" customHeight="1">
      <c r="A16" s="88" t="s">
        <v>181</v>
      </c>
      <c r="B16" s="89" t="s">
        <v>182</v>
      </c>
      <c r="C16" s="94">
        <v>169.12</v>
      </c>
      <c r="D16" s="93">
        <v>169.12</v>
      </c>
      <c r="E16" s="43"/>
      <c r="F16" s="73">
        <v>157.34</v>
      </c>
      <c r="G16" s="73">
        <v>157.33503999999999</v>
      </c>
      <c r="H16" s="73"/>
      <c r="I16" s="41">
        <f t="shared" si="0"/>
        <v>-6.97</v>
      </c>
      <c r="J16" s="41">
        <f t="shared" si="1"/>
        <v>-6.97</v>
      </c>
      <c r="K16" s="41"/>
    </row>
    <row r="17" spans="1:11" s="39" customFormat="1" ht="30.75" customHeight="1">
      <c r="A17" s="88" t="s">
        <v>183</v>
      </c>
      <c r="B17" s="89" t="s">
        <v>184</v>
      </c>
      <c r="C17" s="94">
        <v>31.34</v>
      </c>
      <c r="D17" s="93">
        <v>31.34</v>
      </c>
      <c r="E17" s="43"/>
      <c r="F17" s="73">
        <v>50</v>
      </c>
      <c r="G17" s="73">
        <v>50</v>
      </c>
      <c r="H17" s="73"/>
      <c r="I17" s="41">
        <f t="shared" si="0"/>
        <v>59.54</v>
      </c>
      <c r="J17" s="41">
        <f t="shared" si="1"/>
        <v>59.54</v>
      </c>
      <c r="K17" s="41"/>
    </row>
    <row r="18" spans="1:11" s="39" customFormat="1" ht="30.75" customHeight="1">
      <c r="A18" s="88" t="s">
        <v>185</v>
      </c>
      <c r="B18" s="89" t="s">
        <v>186</v>
      </c>
      <c r="C18" s="94">
        <v>68.7</v>
      </c>
      <c r="D18" s="93">
        <v>68.7</v>
      </c>
      <c r="E18" s="43"/>
      <c r="F18" s="73">
        <v>63.92</v>
      </c>
      <c r="G18" s="73">
        <v>63.917360000000002</v>
      </c>
      <c r="H18" s="73"/>
      <c r="I18" s="41">
        <f t="shared" si="0"/>
        <v>-6.96</v>
      </c>
      <c r="J18" s="41">
        <f t="shared" si="1"/>
        <v>-6.96</v>
      </c>
      <c r="K18" s="41"/>
    </row>
    <row r="19" spans="1:11" s="39" customFormat="1" ht="30.75" customHeight="1">
      <c r="A19" s="88" t="s">
        <v>187</v>
      </c>
      <c r="B19" s="89" t="s">
        <v>188</v>
      </c>
      <c r="C19" s="94">
        <v>68.7</v>
      </c>
      <c r="D19" s="93">
        <v>68.7</v>
      </c>
      <c r="E19" s="43"/>
      <c r="F19" s="73">
        <v>63.92</v>
      </c>
      <c r="G19" s="73">
        <v>63.917360000000002</v>
      </c>
      <c r="H19" s="73"/>
      <c r="I19" s="41">
        <f t="shared" si="0"/>
        <v>-6.96</v>
      </c>
      <c r="J19" s="41">
        <f t="shared" si="1"/>
        <v>-6.96</v>
      </c>
      <c r="K19" s="41"/>
    </row>
    <row r="20" spans="1:11" s="39" customFormat="1" ht="30.75" customHeight="1">
      <c r="A20" s="88" t="s">
        <v>189</v>
      </c>
      <c r="B20" s="89" t="s">
        <v>190</v>
      </c>
      <c r="C20" s="94">
        <v>68.7</v>
      </c>
      <c r="D20" s="93">
        <v>68.7</v>
      </c>
      <c r="E20" s="68"/>
      <c r="F20" s="74">
        <v>63.92</v>
      </c>
      <c r="G20" s="74">
        <v>63.917360000000002</v>
      </c>
      <c r="H20" s="74"/>
      <c r="I20" s="41">
        <f t="shared" si="0"/>
        <v>-6.96</v>
      </c>
      <c r="J20" s="41">
        <f t="shared" si="1"/>
        <v>-6.96</v>
      </c>
      <c r="K20" s="41"/>
    </row>
    <row r="21" spans="1:11" customFormat="1" ht="30.75" customHeight="1">
      <c r="A21" s="88" t="s">
        <v>191</v>
      </c>
      <c r="B21" s="89" t="s">
        <v>192</v>
      </c>
      <c r="C21" s="94">
        <v>126.84</v>
      </c>
      <c r="D21" s="93">
        <v>126.84</v>
      </c>
      <c r="E21" s="45"/>
      <c r="F21" s="74">
        <v>157.99</v>
      </c>
      <c r="G21" s="74">
        <v>157.993651</v>
      </c>
      <c r="H21" s="74"/>
      <c r="I21" s="41">
        <f t="shared" si="0"/>
        <v>24.56</v>
      </c>
      <c r="J21" s="41">
        <f t="shared" si="1"/>
        <v>24.56</v>
      </c>
      <c r="K21" s="41"/>
    </row>
    <row r="22" spans="1:11" ht="30.75" customHeight="1">
      <c r="A22" s="88" t="s">
        <v>193</v>
      </c>
      <c r="B22" s="89" t="s">
        <v>194</v>
      </c>
      <c r="C22" s="94">
        <v>126.84</v>
      </c>
      <c r="D22" s="93">
        <v>126.84</v>
      </c>
      <c r="E22" s="43"/>
      <c r="F22" s="73">
        <v>157.99</v>
      </c>
      <c r="G22" s="73">
        <v>157.993651</v>
      </c>
      <c r="H22" s="73"/>
      <c r="I22" s="41">
        <f t="shared" si="0"/>
        <v>24.56</v>
      </c>
      <c r="J22" s="41">
        <f t="shared" si="1"/>
        <v>24.56</v>
      </c>
      <c r="K22" s="41"/>
    </row>
    <row r="23" spans="1:11" ht="30.75" customHeight="1">
      <c r="A23" s="88" t="s">
        <v>195</v>
      </c>
      <c r="B23" s="89" t="s">
        <v>72</v>
      </c>
      <c r="C23" s="94">
        <v>126.84</v>
      </c>
      <c r="D23" s="93">
        <v>126.84</v>
      </c>
      <c r="E23" s="43"/>
      <c r="F23" s="73">
        <v>157.99</v>
      </c>
      <c r="G23" s="73">
        <v>157.993651</v>
      </c>
      <c r="H23" s="73"/>
      <c r="I23" s="41">
        <f t="shared" si="0"/>
        <v>24.56</v>
      </c>
      <c r="J23" s="41">
        <f t="shared" si="1"/>
        <v>24.56</v>
      </c>
      <c r="K23" s="41"/>
    </row>
    <row r="24" spans="1:11" ht="30.75" customHeight="1">
      <c r="A24" s="135" t="s">
        <v>58</v>
      </c>
      <c r="B24" s="136"/>
      <c r="C24" s="94">
        <v>1869.63</v>
      </c>
      <c r="D24" s="94">
        <v>1869.63</v>
      </c>
      <c r="E24" s="43"/>
      <c r="F24" s="73">
        <f>F7+F13+F18+F21</f>
        <v>1940.97</v>
      </c>
      <c r="G24" s="73">
        <f t="shared" ref="G24:H24" si="2">G7+G13+G18+G21</f>
        <v>1799.2793239999999</v>
      </c>
      <c r="H24" s="73">
        <f t="shared" si="2"/>
        <v>141.6953</v>
      </c>
      <c r="I24" s="41">
        <f t="shared" si="0"/>
        <v>3.82</v>
      </c>
      <c r="J24" s="41">
        <f t="shared" si="1"/>
        <v>-3.76</v>
      </c>
      <c r="K24" s="41"/>
    </row>
  </sheetData>
  <mergeCells count="7">
    <mergeCell ref="A24:B24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0"/>
  <sheetViews>
    <sheetView topLeftCell="A43" workbookViewId="0">
      <selection activeCell="F14" sqref="F14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3" ht="19.5" customHeight="1">
      <c r="A1" s="61" t="s">
        <v>59</v>
      </c>
      <c r="B1" s="62"/>
      <c r="C1" s="62"/>
    </row>
    <row r="2" spans="1:3" ht="44.25" customHeight="1">
      <c r="A2" s="138" t="s">
        <v>199</v>
      </c>
      <c r="B2" s="139"/>
      <c r="C2" s="139"/>
    </row>
    <row r="3" spans="1:3" ht="20.25" customHeight="1">
      <c r="C3" s="63" t="s">
        <v>1</v>
      </c>
    </row>
    <row r="4" spans="1:3" ht="22.5" customHeight="1">
      <c r="A4" s="64" t="s">
        <v>60</v>
      </c>
      <c r="B4" s="64" t="s">
        <v>5</v>
      </c>
      <c r="C4" s="64" t="s">
        <v>61</v>
      </c>
    </row>
    <row r="5" spans="1:3" ht="22.5" customHeight="1">
      <c r="A5" s="65" t="s">
        <v>62</v>
      </c>
      <c r="B5" s="92">
        <v>1621.1908510000001</v>
      </c>
      <c r="C5" s="65"/>
    </row>
    <row r="6" spans="1:3" ht="22.5" customHeight="1">
      <c r="A6" s="65" t="s">
        <v>63</v>
      </c>
      <c r="B6" s="92">
        <v>637.54079999999999</v>
      </c>
      <c r="C6" s="65"/>
    </row>
    <row r="7" spans="1:3" ht="22.5" customHeight="1">
      <c r="A7" s="65" t="s">
        <v>64</v>
      </c>
      <c r="B7" s="92">
        <v>209.35079999999999</v>
      </c>
      <c r="C7" s="65"/>
    </row>
    <row r="8" spans="1:3" ht="22.5" customHeight="1">
      <c r="A8" s="65" t="s">
        <v>65</v>
      </c>
      <c r="B8" s="92"/>
      <c r="C8" s="65"/>
    </row>
    <row r="9" spans="1:3" ht="22.5" customHeight="1">
      <c r="A9" s="65" t="s">
        <v>66</v>
      </c>
      <c r="B9" s="92">
        <v>343.89640000000003</v>
      </c>
      <c r="C9" s="65"/>
    </row>
    <row r="10" spans="1:3" ht="22.5" customHeight="1">
      <c r="A10" s="65" t="s">
        <v>67</v>
      </c>
      <c r="B10" s="92">
        <v>157.33503999999999</v>
      </c>
      <c r="C10" s="65"/>
    </row>
    <row r="11" spans="1:3" ht="22.5" customHeight="1">
      <c r="A11" s="65" t="s">
        <v>68</v>
      </c>
      <c r="B11" s="92">
        <v>50</v>
      </c>
      <c r="C11" s="65"/>
    </row>
    <row r="12" spans="1:3" ht="22.5" customHeight="1">
      <c r="A12" s="65" t="s">
        <v>69</v>
      </c>
      <c r="B12" s="92">
        <v>63.917360000000002</v>
      </c>
      <c r="C12" s="65"/>
    </row>
    <row r="13" spans="1:3" ht="22.5" customHeight="1">
      <c r="A13" s="65" t="s">
        <v>70</v>
      </c>
      <c r="B13" s="92"/>
      <c r="C13" s="65"/>
    </row>
    <row r="14" spans="1:3" ht="22.5" customHeight="1">
      <c r="A14" s="65" t="s">
        <v>71</v>
      </c>
      <c r="B14" s="92">
        <v>1.1568000000000001</v>
      </c>
      <c r="C14" s="65"/>
    </row>
    <row r="15" spans="1:3" ht="22.5" customHeight="1">
      <c r="A15" s="65" t="s">
        <v>72</v>
      </c>
      <c r="B15" s="92">
        <v>157.993651</v>
      </c>
      <c r="C15" s="65"/>
    </row>
    <row r="16" spans="1:3" ht="22.5" customHeight="1">
      <c r="A16" s="65" t="s">
        <v>73</v>
      </c>
      <c r="B16" s="92"/>
      <c r="C16" s="65"/>
    </row>
    <row r="17" spans="1:3" ht="22.5" customHeight="1">
      <c r="A17" s="65" t="s">
        <v>74</v>
      </c>
      <c r="B17" s="92">
        <v>120.504373</v>
      </c>
      <c r="C17" s="65"/>
    </row>
    <row r="18" spans="1:3" ht="22.5" customHeight="1">
      <c r="A18" s="65" t="s">
        <v>75</v>
      </c>
      <c r="B18" s="92">
        <v>13.5</v>
      </c>
      <c r="C18" s="65"/>
    </row>
    <row r="19" spans="1:3" ht="22.5" customHeight="1">
      <c r="A19" s="65" t="s">
        <v>76</v>
      </c>
      <c r="B19" s="92">
        <v>5.5</v>
      </c>
      <c r="C19" s="65"/>
    </row>
    <row r="20" spans="1:3" ht="22.5" customHeight="1">
      <c r="A20" s="65" t="s">
        <v>77</v>
      </c>
      <c r="B20" s="92"/>
      <c r="C20" s="65"/>
    </row>
    <row r="21" spans="1:3" ht="22.5" customHeight="1">
      <c r="A21" s="65" t="s">
        <v>78</v>
      </c>
      <c r="B21" s="92"/>
      <c r="C21" s="65"/>
    </row>
    <row r="22" spans="1:3" ht="22.5" customHeight="1">
      <c r="A22" s="65" t="s">
        <v>79</v>
      </c>
      <c r="B22" s="92">
        <v>4</v>
      </c>
      <c r="C22" s="65"/>
    </row>
    <row r="23" spans="1:3" ht="22.5" customHeight="1">
      <c r="A23" s="65" t="s">
        <v>80</v>
      </c>
      <c r="B23" s="92"/>
      <c r="C23" s="65"/>
    </row>
    <row r="24" spans="1:3" ht="22.5" customHeight="1">
      <c r="A24" s="65" t="s">
        <v>81</v>
      </c>
      <c r="B24" s="92">
        <v>0.2</v>
      </c>
      <c r="C24" s="65"/>
    </row>
    <row r="25" spans="1:3" ht="22.5" customHeight="1">
      <c r="A25" s="65" t="s">
        <v>82</v>
      </c>
      <c r="B25" s="92">
        <v>37.860345000000002</v>
      </c>
      <c r="C25" s="65"/>
    </row>
    <row r="26" spans="1:3" ht="22.5" customHeight="1">
      <c r="A26" s="65" t="s">
        <v>83</v>
      </c>
      <c r="B26" s="92"/>
      <c r="C26" s="65"/>
    </row>
    <row r="27" spans="1:3" ht="22.5" customHeight="1">
      <c r="A27" s="65" t="s">
        <v>84</v>
      </c>
      <c r="B27" s="92">
        <v>0.1</v>
      </c>
      <c r="C27" s="65"/>
    </row>
    <row r="28" spans="1:3" ht="22.5" customHeight="1">
      <c r="A28" s="65" t="s">
        <v>85</v>
      </c>
      <c r="B28" s="92"/>
      <c r="C28" s="65"/>
    </row>
    <row r="29" spans="1:3" ht="22.5" customHeight="1">
      <c r="A29" s="65" t="s">
        <v>86</v>
      </c>
      <c r="B29" s="92">
        <v>11.7</v>
      </c>
      <c r="C29" s="65"/>
    </row>
    <row r="30" spans="1:3" ht="22.5" customHeight="1">
      <c r="A30" s="65" t="s">
        <v>87</v>
      </c>
      <c r="B30" s="92">
        <v>0.998</v>
      </c>
      <c r="C30" s="65"/>
    </row>
    <row r="31" spans="1:3" ht="22.5" customHeight="1">
      <c r="A31" s="65" t="s">
        <v>88</v>
      </c>
      <c r="B31" s="92"/>
      <c r="C31" s="65"/>
    </row>
    <row r="32" spans="1:3" ht="22.5" customHeight="1">
      <c r="A32" s="65" t="s">
        <v>89</v>
      </c>
      <c r="B32" s="92">
        <v>3.5</v>
      </c>
      <c r="C32" s="65"/>
    </row>
    <row r="33" spans="1:3" ht="22.5" customHeight="1">
      <c r="A33" s="65" t="s">
        <v>90</v>
      </c>
      <c r="B33" s="92"/>
      <c r="C33" s="65"/>
    </row>
    <row r="34" spans="1:3" ht="22.5" customHeight="1">
      <c r="A34" s="65" t="s">
        <v>91</v>
      </c>
      <c r="B34" s="92">
        <v>4.2</v>
      </c>
      <c r="C34" s="65"/>
    </row>
    <row r="35" spans="1:3" ht="22.5" customHeight="1">
      <c r="A35" s="65" t="s">
        <v>92</v>
      </c>
      <c r="B35" s="92"/>
      <c r="C35" s="65"/>
    </row>
    <row r="36" spans="1:3" ht="22.5" customHeight="1">
      <c r="A36" s="65" t="s">
        <v>93</v>
      </c>
      <c r="B36" s="92"/>
      <c r="C36" s="65"/>
    </row>
    <row r="37" spans="1:3" ht="22.5" customHeight="1">
      <c r="A37" s="65" t="s">
        <v>94</v>
      </c>
      <c r="B37" s="92">
        <v>2.7</v>
      </c>
      <c r="C37" s="65"/>
    </row>
    <row r="38" spans="1:3" ht="22.5" customHeight="1">
      <c r="A38" s="65" t="s">
        <v>95</v>
      </c>
      <c r="B38" s="92"/>
      <c r="C38" s="65"/>
    </row>
    <row r="39" spans="1:3" ht="22.5" customHeight="1">
      <c r="A39" s="65" t="s">
        <v>96</v>
      </c>
      <c r="B39" s="92">
        <v>5.67</v>
      </c>
      <c r="C39" s="65"/>
    </row>
    <row r="40" spans="1:3" ht="22.5" customHeight="1">
      <c r="A40" s="65" t="s">
        <v>97</v>
      </c>
      <c r="B40" s="92">
        <v>21.780528</v>
      </c>
      <c r="C40" s="65"/>
    </row>
    <row r="41" spans="1:3" ht="22.5" customHeight="1">
      <c r="A41" s="65" t="s">
        <v>98</v>
      </c>
      <c r="B41" s="92"/>
      <c r="C41" s="65"/>
    </row>
    <row r="42" spans="1:3" ht="22.5" customHeight="1">
      <c r="A42" s="65" t="s">
        <v>99</v>
      </c>
      <c r="B42" s="92">
        <v>1.8</v>
      </c>
      <c r="C42" s="65"/>
    </row>
    <row r="43" spans="1:3" ht="22.5" customHeight="1">
      <c r="A43" s="65" t="s">
        <v>100</v>
      </c>
      <c r="B43" s="92"/>
      <c r="C43" s="65"/>
    </row>
    <row r="44" spans="1:3" ht="22.5" customHeight="1">
      <c r="A44" s="66" t="s">
        <v>101</v>
      </c>
      <c r="B44" s="92">
        <v>6.9954999999999998</v>
      </c>
      <c r="C44" s="65"/>
    </row>
    <row r="45" spans="1:3" ht="22.5" customHeight="1">
      <c r="A45" s="65" t="s">
        <v>102</v>
      </c>
      <c r="B45" s="92">
        <v>46.0976</v>
      </c>
      <c r="C45" s="65"/>
    </row>
    <row r="46" spans="1:3" ht="22.5" customHeight="1">
      <c r="A46" s="65" t="s">
        <v>103</v>
      </c>
      <c r="B46" s="92"/>
      <c r="C46" s="65"/>
    </row>
    <row r="47" spans="1:3" ht="22.5" customHeight="1">
      <c r="A47" s="65" t="s">
        <v>104</v>
      </c>
      <c r="B47" s="92">
        <v>44.24</v>
      </c>
      <c r="C47" s="65"/>
    </row>
    <row r="48" spans="1:3" ht="22.5" customHeight="1">
      <c r="A48" s="65" t="s">
        <v>105</v>
      </c>
      <c r="B48" s="92"/>
      <c r="C48" s="65"/>
    </row>
    <row r="49" spans="1:3" ht="22.5" customHeight="1">
      <c r="A49" s="65" t="s">
        <v>106</v>
      </c>
      <c r="B49" s="92"/>
      <c r="C49" s="65"/>
    </row>
    <row r="50" spans="1:3" ht="22.5" customHeight="1">
      <c r="A50" s="65" t="s">
        <v>107</v>
      </c>
      <c r="B50" s="92">
        <v>1.8575999999999999</v>
      </c>
      <c r="C50" s="65"/>
    </row>
    <row r="51" spans="1:3" ht="22.5" customHeight="1">
      <c r="A51" s="65" t="s">
        <v>108</v>
      </c>
      <c r="B51" s="92"/>
      <c r="C51" s="65"/>
    </row>
    <row r="52" spans="1:3" ht="22.5" customHeight="1">
      <c r="A52" s="65" t="s">
        <v>109</v>
      </c>
      <c r="B52" s="92"/>
      <c r="C52" s="65"/>
    </row>
    <row r="53" spans="1:3" ht="22.5" customHeight="1">
      <c r="A53" s="65" t="s">
        <v>110</v>
      </c>
      <c r="B53" s="92"/>
      <c r="C53" s="65"/>
    </row>
    <row r="54" spans="1:3" ht="22.5" customHeight="1">
      <c r="A54" s="65" t="s">
        <v>111</v>
      </c>
      <c r="B54" s="92"/>
      <c r="C54" s="65"/>
    </row>
    <row r="55" spans="1:3" ht="22.5" customHeight="1">
      <c r="A55" s="65" t="s">
        <v>112</v>
      </c>
      <c r="B55" s="92"/>
      <c r="C55" s="65"/>
    </row>
    <row r="56" spans="1:3" ht="22.5" customHeight="1">
      <c r="A56" s="65" t="s">
        <v>113</v>
      </c>
      <c r="B56" s="92"/>
      <c r="C56" s="65"/>
    </row>
    <row r="57" spans="1:3" ht="22.5" customHeight="1">
      <c r="A57" s="87" t="s">
        <v>200</v>
      </c>
      <c r="B57" s="92">
        <v>11.486499999999999</v>
      </c>
      <c r="C57" s="65"/>
    </row>
    <row r="58" spans="1:3" ht="22.5" customHeight="1">
      <c r="A58" s="87" t="s">
        <v>201</v>
      </c>
      <c r="B58" s="92">
        <v>7.9545000000000003</v>
      </c>
      <c r="C58" s="65"/>
    </row>
    <row r="59" spans="1:3" ht="22.5" customHeight="1">
      <c r="A59" s="87" t="s">
        <v>202</v>
      </c>
      <c r="B59" s="92">
        <v>3.532</v>
      </c>
      <c r="C59" s="65"/>
    </row>
    <row r="60" spans="1:3" ht="22.5" customHeight="1">
      <c r="A60" s="64" t="s">
        <v>58</v>
      </c>
      <c r="B60" s="77">
        <f>B5+B17+B45+B57</f>
        <v>1799.2793240000001</v>
      </c>
      <c r="C60" s="65"/>
    </row>
  </sheetData>
  <mergeCells count="1">
    <mergeCell ref="A2:C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7" sqref="B7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0" t="s">
        <v>114</v>
      </c>
    </row>
    <row r="2" spans="1:2" ht="19.5" customHeight="1">
      <c r="A2" s="51"/>
      <c r="B2" s="52"/>
    </row>
    <row r="3" spans="1:2" ht="30" customHeight="1">
      <c r="A3" s="118" t="s">
        <v>203</v>
      </c>
      <c r="B3" s="119"/>
    </row>
    <row r="4" spans="1:2" ht="16.5" customHeight="1">
      <c r="A4" s="53"/>
      <c r="B4" s="54" t="s">
        <v>1</v>
      </c>
    </row>
    <row r="5" spans="1:2" ht="38.25" customHeight="1">
      <c r="A5" s="55" t="s">
        <v>4</v>
      </c>
      <c r="B5" s="55" t="s">
        <v>55</v>
      </c>
    </row>
    <row r="6" spans="1:2" ht="38.25" customHeight="1">
      <c r="A6" s="56" t="s">
        <v>115</v>
      </c>
      <c r="B6" s="45"/>
    </row>
    <row r="7" spans="1:2" ht="38.25" customHeight="1">
      <c r="A7" s="45" t="s">
        <v>116</v>
      </c>
      <c r="B7" s="45"/>
    </row>
    <row r="8" spans="1:2" ht="38.25" customHeight="1">
      <c r="A8" s="45" t="s">
        <v>117</v>
      </c>
      <c r="B8" s="45"/>
    </row>
    <row r="9" spans="1:2" ht="38.25" customHeight="1">
      <c r="A9" s="57" t="s">
        <v>118</v>
      </c>
      <c r="B9" s="57"/>
    </row>
    <row r="10" spans="1:2" ht="38.25" customHeight="1">
      <c r="A10" s="58" t="s">
        <v>119</v>
      </c>
      <c r="B10" s="57"/>
    </row>
    <row r="11" spans="1:2" ht="38.25" customHeight="1">
      <c r="A11" s="59" t="s">
        <v>120</v>
      </c>
      <c r="B11" s="60"/>
    </row>
    <row r="12" spans="1:2" ht="91.5" customHeight="1">
      <c r="A12" s="140" t="s">
        <v>121</v>
      </c>
      <c r="B12" s="140"/>
    </row>
  </sheetData>
  <mergeCells count="2">
    <mergeCell ref="A3:B3"/>
    <mergeCell ref="A12:B1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EZ17"/>
  <sheetViews>
    <sheetView showGridLines="0" showZeros="0" workbookViewId="0">
      <selection activeCell="B14" sqref="B14"/>
    </sheetView>
  </sheetViews>
  <sheetFormatPr defaultColWidth="6.875" defaultRowHeight="14.25"/>
  <cols>
    <col min="1" max="2" width="38.75" style="34" customWidth="1"/>
    <col min="3" max="3" width="41.625" style="34" customWidth="1"/>
    <col min="4" max="7" width="9.875" style="34" customWidth="1"/>
    <col min="8" max="16380" width="6.875" style="34"/>
  </cols>
  <sheetData>
    <row r="1" spans="1:7" ht="16.5" customHeight="1">
      <c r="A1" s="24" t="s">
        <v>122</v>
      </c>
      <c r="B1" s="25"/>
      <c r="C1" s="25"/>
      <c r="D1" s="25"/>
      <c r="E1" s="25"/>
      <c r="F1" s="38"/>
      <c r="G1" s="38"/>
    </row>
    <row r="2" spans="1:7" ht="16.5" customHeight="1">
      <c r="A2" s="25"/>
      <c r="B2" s="25"/>
      <c r="C2" s="25"/>
      <c r="D2" s="25"/>
      <c r="E2" s="25"/>
      <c r="F2" s="38"/>
      <c r="G2" s="38"/>
    </row>
    <row r="3" spans="1:7" ht="29.25" customHeight="1">
      <c r="A3" s="129" t="s">
        <v>204</v>
      </c>
      <c r="B3" s="130"/>
      <c r="C3" s="130"/>
      <c r="D3" s="48"/>
      <c r="E3" s="48"/>
      <c r="F3" s="48"/>
      <c r="G3" s="48"/>
    </row>
    <row r="4" spans="1:7" ht="26.25" customHeight="1">
      <c r="A4" s="40"/>
      <c r="B4" s="40"/>
      <c r="C4" s="49" t="s">
        <v>1</v>
      </c>
      <c r="D4" s="40"/>
      <c r="E4" s="40"/>
      <c r="F4" s="141"/>
      <c r="G4" s="141"/>
    </row>
    <row r="5" spans="1:7" ht="29.1" customHeight="1">
      <c r="A5" s="121" t="s">
        <v>38</v>
      </c>
      <c r="B5" s="121"/>
      <c r="C5" s="133" t="s">
        <v>123</v>
      </c>
    </row>
    <row r="6" spans="1:7" ht="29.1" customHeight="1">
      <c r="A6" s="41" t="s">
        <v>43</v>
      </c>
      <c r="B6" s="41" t="s">
        <v>44</v>
      </c>
      <c r="C6" s="133"/>
    </row>
    <row r="7" spans="1:7" ht="29.1" customHeight="1">
      <c r="A7" s="42"/>
      <c r="C7" s="46"/>
    </row>
    <row r="8" spans="1:7" ht="29.1" customHeight="1">
      <c r="A8" s="42"/>
      <c r="B8" s="43"/>
      <c r="C8" s="46"/>
    </row>
    <row r="9" spans="1:7" ht="29.1" customHeight="1">
      <c r="A9" s="42"/>
      <c r="B9" s="43"/>
      <c r="C9" s="46"/>
    </row>
    <row r="10" spans="1:7" ht="29.1" customHeight="1">
      <c r="A10" s="42"/>
      <c r="B10" s="43"/>
      <c r="C10" s="46"/>
    </row>
    <row r="11" spans="1:7" ht="29.1" customHeight="1">
      <c r="A11" s="42"/>
      <c r="B11" s="43"/>
      <c r="C11" s="46"/>
    </row>
    <row r="12" spans="1:7" ht="29.1" customHeight="1">
      <c r="A12" s="42"/>
      <c r="B12" s="44"/>
      <c r="C12" s="47"/>
    </row>
    <row r="13" spans="1:7" ht="29.1" customHeight="1">
      <c r="A13" s="42"/>
      <c r="B13" s="45"/>
      <c r="C13" s="45"/>
    </row>
    <row r="14" spans="1:7" ht="29.1" customHeight="1">
      <c r="A14" s="42"/>
      <c r="B14" s="43"/>
      <c r="C14" s="45"/>
    </row>
    <row r="15" spans="1:7" ht="29.1" customHeight="1">
      <c r="A15" s="42"/>
      <c r="B15" s="43"/>
      <c r="C15" s="45"/>
    </row>
    <row r="16" spans="1:7" ht="29.1" customHeight="1">
      <c r="A16" s="42"/>
      <c r="B16" s="43"/>
      <c r="C16" s="45"/>
    </row>
    <row r="17" spans="1:3" ht="29.1" customHeight="1">
      <c r="A17" s="131" t="s">
        <v>45</v>
      </c>
      <c r="B17" s="132"/>
      <c r="C17" s="45"/>
    </row>
  </sheetData>
  <mergeCells count="5">
    <mergeCell ref="A3:C3"/>
    <mergeCell ref="F4:G4"/>
    <mergeCell ref="A5:B5"/>
    <mergeCell ref="A17:B17"/>
    <mergeCell ref="C5:C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opLeftCell="A3" workbookViewId="0">
      <selection activeCell="C11" sqref="C11"/>
    </sheetView>
  </sheetViews>
  <sheetFormatPr defaultColWidth="6.875" defaultRowHeight="11.25"/>
  <cols>
    <col min="1" max="1" width="18.125" style="34" customWidth="1"/>
    <col min="2" max="2" width="15.375" style="34" customWidth="1"/>
    <col min="3" max="11" width="9.875" style="34" customWidth="1"/>
    <col min="12" max="16384" width="6.875" style="34"/>
  </cols>
  <sheetData>
    <row r="1" spans="1:11" ht="16.5" customHeight="1">
      <c r="A1" s="24" t="s">
        <v>124</v>
      </c>
      <c r="B1" s="25"/>
      <c r="C1" s="25"/>
      <c r="D1" s="25"/>
      <c r="E1" s="25"/>
      <c r="F1" s="25"/>
      <c r="G1" s="25"/>
      <c r="H1" s="25"/>
      <c r="I1" s="25"/>
      <c r="J1" s="38"/>
      <c r="K1" s="38"/>
    </row>
    <row r="2" spans="1:11" ht="16.5" customHeight="1">
      <c r="A2" s="25"/>
      <c r="B2" s="25"/>
      <c r="C2" s="25"/>
      <c r="D2" s="25"/>
      <c r="E2" s="25"/>
      <c r="F2" s="25"/>
      <c r="G2" s="25"/>
      <c r="H2" s="25"/>
      <c r="I2" s="25"/>
      <c r="J2" s="38"/>
      <c r="K2" s="38"/>
    </row>
    <row r="3" spans="1:11" ht="29.25" customHeight="1">
      <c r="A3" s="129" t="s">
        <v>205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6.25" customHeight="1">
      <c r="A4" s="40"/>
      <c r="B4" s="40"/>
      <c r="C4" s="40"/>
      <c r="D4" s="40"/>
      <c r="E4" s="40"/>
      <c r="F4" s="40"/>
      <c r="G4" s="40"/>
      <c r="H4" s="40"/>
      <c r="I4" s="40"/>
      <c r="J4" s="137" t="s">
        <v>1</v>
      </c>
      <c r="K4" s="137"/>
    </row>
    <row r="5" spans="1:11" ht="26.25" customHeight="1">
      <c r="A5" s="121" t="s">
        <v>38</v>
      </c>
      <c r="B5" s="121"/>
      <c r="C5" s="121" t="s">
        <v>54</v>
      </c>
      <c r="D5" s="121"/>
      <c r="E5" s="121"/>
      <c r="F5" s="121" t="s">
        <v>55</v>
      </c>
      <c r="G5" s="121"/>
      <c r="H5" s="121"/>
      <c r="I5" s="121" t="s">
        <v>125</v>
      </c>
      <c r="J5" s="121"/>
      <c r="K5" s="121"/>
    </row>
    <row r="6" spans="1:11" s="39" customFormat="1" ht="27.75" customHeight="1">
      <c r="A6" s="41" t="s">
        <v>43</v>
      </c>
      <c r="B6" s="41" t="s">
        <v>44</v>
      </c>
      <c r="C6" s="41" t="s">
        <v>57</v>
      </c>
      <c r="D6" s="41" t="s">
        <v>47</v>
      </c>
      <c r="E6" s="41" t="s">
        <v>48</v>
      </c>
      <c r="F6" s="41" t="s">
        <v>57</v>
      </c>
      <c r="G6" s="41" t="s">
        <v>47</v>
      </c>
      <c r="H6" s="41" t="s">
        <v>48</v>
      </c>
      <c r="I6" s="41" t="s">
        <v>57</v>
      </c>
      <c r="J6" s="41" t="s">
        <v>47</v>
      </c>
      <c r="K6" s="41" t="s">
        <v>48</v>
      </c>
    </row>
    <row r="7" spans="1:11" s="39" customFormat="1" ht="30" customHeight="1">
      <c r="A7" s="42"/>
      <c r="B7" s="43"/>
      <c r="C7" s="43"/>
      <c r="D7" s="43"/>
      <c r="E7" s="43"/>
      <c r="F7" s="43"/>
      <c r="G7" s="43"/>
      <c r="H7" s="43"/>
      <c r="I7" s="43"/>
      <c r="J7" s="46"/>
      <c r="K7" s="46"/>
    </row>
    <row r="8" spans="1:11" s="39" customFormat="1" ht="30" customHeight="1">
      <c r="A8" s="42"/>
      <c r="B8" s="43"/>
      <c r="C8" s="43"/>
      <c r="D8" s="43"/>
      <c r="E8" s="43"/>
      <c r="F8" s="43"/>
      <c r="G8" s="43"/>
      <c r="H8" s="43"/>
      <c r="I8" s="43"/>
      <c r="J8" s="46"/>
      <c r="K8" s="46"/>
    </row>
    <row r="9" spans="1:11" s="39" customFormat="1" ht="30" customHeight="1">
      <c r="A9" s="42"/>
      <c r="B9" s="43"/>
      <c r="C9" s="43"/>
      <c r="D9" s="43"/>
      <c r="E9" s="43"/>
      <c r="F9" s="43"/>
      <c r="G9" s="43"/>
      <c r="H9" s="43"/>
      <c r="I9" s="43"/>
      <c r="J9" s="46"/>
      <c r="K9" s="46"/>
    </row>
    <row r="10" spans="1:11" s="39" customFormat="1" ht="30" customHeight="1">
      <c r="A10" s="42"/>
      <c r="B10" s="43"/>
      <c r="C10" s="43"/>
      <c r="D10" s="43"/>
      <c r="E10" s="43"/>
      <c r="F10" s="43"/>
      <c r="G10" s="43"/>
      <c r="H10" s="43"/>
      <c r="I10" s="43"/>
      <c r="J10" s="46"/>
      <c r="K10" s="46"/>
    </row>
    <row r="11" spans="1:11" customFormat="1" ht="30" customHeight="1">
      <c r="A11" s="42"/>
      <c r="B11" s="44"/>
      <c r="C11" s="44"/>
      <c r="D11" s="44"/>
      <c r="E11" s="44"/>
      <c r="F11" s="44"/>
      <c r="G11" s="44"/>
      <c r="H11" s="44"/>
      <c r="I11" s="44"/>
      <c r="J11" s="47"/>
      <c r="K11" s="47"/>
    </row>
    <row r="12" spans="1:11" customFormat="1" ht="30" customHeight="1">
      <c r="A12" s="42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customFormat="1" ht="30" customHeight="1">
      <c r="A13" s="42"/>
      <c r="B13" s="43"/>
      <c r="C13" s="43"/>
      <c r="D13" s="43"/>
      <c r="E13" s="43"/>
      <c r="F13" s="43"/>
      <c r="G13" s="43"/>
      <c r="H13" s="43"/>
      <c r="I13" s="43"/>
      <c r="J13" s="45"/>
      <c r="K13" s="45"/>
    </row>
    <row r="14" spans="1:11" ht="30" customHeight="1">
      <c r="A14" s="42"/>
      <c r="B14" s="45"/>
      <c r="C14" s="45"/>
      <c r="D14" s="45"/>
      <c r="E14" s="45"/>
      <c r="F14" s="45"/>
      <c r="G14" s="45"/>
      <c r="H14" s="45"/>
      <c r="I14" s="43"/>
      <c r="J14" s="45"/>
      <c r="K14" s="45"/>
    </row>
    <row r="15" spans="1:11" ht="30" customHeight="1">
      <c r="A15" s="42"/>
      <c r="B15" s="43"/>
      <c r="C15" s="43"/>
      <c r="D15" s="43"/>
      <c r="E15" s="43"/>
      <c r="F15" s="43"/>
      <c r="G15" s="43"/>
      <c r="H15" s="43"/>
      <c r="I15" s="43"/>
      <c r="J15" s="45"/>
      <c r="K15" s="45"/>
    </row>
    <row r="16" spans="1:11" ht="30" customHeight="1">
      <c r="A16" s="42"/>
      <c r="B16" s="43"/>
      <c r="C16" s="43"/>
      <c r="D16" s="43"/>
      <c r="E16" s="43"/>
      <c r="F16" s="43"/>
      <c r="G16" s="43"/>
      <c r="H16" s="43"/>
      <c r="I16" s="43"/>
      <c r="J16" s="45"/>
      <c r="K16" s="45"/>
    </row>
    <row r="17" spans="1:11" ht="30" customHeight="1">
      <c r="A17" s="131" t="s">
        <v>45</v>
      </c>
      <c r="B17" s="132"/>
      <c r="C17" s="43"/>
      <c r="D17" s="43"/>
      <c r="E17" s="43"/>
      <c r="F17" s="43"/>
      <c r="G17" s="43"/>
      <c r="H17" s="43"/>
      <c r="I17" s="43"/>
      <c r="J17" s="45"/>
      <c r="K17" s="45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showGridLines="0" showZeros="0" workbookViewId="0">
      <selection activeCell="D8" sqref="D8"/>
    </sheetView>
  </sheetViews>
  <sheetFormatPr defaultColWidth="6.875" defaultRowHeight="11.25"/>
  <cols>
    <col min="1" max="8" width="14.875" style="34" customWidth="1"/>
    <col min="9" max="11" width="9.875" style="34" customWidth="1"/>
    <col min="12" max="16384" width="6.875" style="34"/>
  </cols>
  <sheetData>
    <row r="1" spans="1:11" ht="16.5" customHeight="1">
      <c r="A1" s="24" t="s">
        <v>126</v>
      </c>
      <c r="B1" s="25"/>
      <c r="C1" s="25"/>
      <c r="D1" s="25"/>
      <c r="E1" s="25"/>
      <c r="F1" s="25"/>
      <c r="G1" s="25"/>
      <c r="H1" s="25"/>
      <c r="I1" s="25"/>
      <c r="J1" s="38"/>
      <c r="K1" s="38"/>
    </row>
    <row r="2" spans="1:11" ht="36.950000000000003" customHeight="1">
      <c r="A2" s="142" t="s">
        <v>206</v>
      </c>
      <c r="B2" s="143"/>
      <c r="C2" s="143"/>
      <c r="D2" s="143"/>
      <c r="E2" s="143"/>
      <c r="F2" s="143"/>
      <c r="G2" s="143"/>
      <c r="H2" s="143"/>
    </row>
    <row r="3" spans="1:11" ht="23.1" customHeight="1">
      <c r="A3" s="35"/>
      <c r="B3" s="35"/>
      <c r="C3" s="35"/>
      <c r="D3" s="35"/>
      <c r="E3" s="35"/>
      <c r="F3" s="35"/>
      <c r="G3" s="144" t="s">
        <v>1</v>
      </c>
      <c r="H3" s="144"/>
    </row>
    <row r="4" spans="1:11" ht="33" customHeight="1">
      <c r="A4" s="145" t="s">
        <v>127</v>
      </c>
      <c r="B4" s="145"/>
      <c r="C4" s="145"/>
      <c r="D4" s="145" t="s">
        <v>128</v>
      </c>
      <c r="E4" s="145"/>
      <c r="F4" s="145"/>
      <c r="G4" s="145"/>
      <c r="H4" s="145"/>
    </row>
    <row r="5" spans="1:11" ht="33" customHeight="1">
      <c r="A5" s="145" t="s">
        <v>38</v>
      </c>
      <c r="B5" s="145"/>
      <c r="C5" s="146" t="s">
        <v>129</v>
      </c>
      <c r="D5" s="145" t="s">
        <v>43</v>
      </c>
      <c r="E5" s="145" t="s">
        <v>44</v>
      </c>
      <c r="F5" s="145" t="s">
        <v>57</v>
      </c>
      <c r="G5" s="145" t="s">
        <v>47</v>
      </c>
      <c r="H5" s="145" t="s">
        <v>48</v>
      </c>
    </row>
    <row r="6" spans="1:11" ht="33" customHeight="1">
      <c r="A6" s="36" t="s">
        <v>43</v>
      </c>
      <c r="B6" s="36" t="s">
        <v>44</v>
      </c>
      <c r="C6" s="146"/>
      <c r="D6" s="145"/>
      <c r="E6" s="145"/>
      <c r="F6" s="145"/>
      <c r="G6" s="145"/>
      <c r="H6" s="145"/>
    </row>
    <row r="7" spans="1:11" ht="33" customHeight="1">
      <c r="A7" s="37"/>
      <c r="B7" s="37"/>
      <c r="C7" s="37"/>
      <c r="D7" s="37"/>
      <c r="E7" s="37"/>
      <c r="F7" s="37"/>
      <c r="G7" s="37"/>
      <c r="H7" s="37"/>
    </row>
    <row r="8" spans="1:11" ht="33" customHeight="1">
      <c r="A8" s="37"/>
      <c r="B8" s="37"/>
      <c r="C8" s="37"/>
      <c r="D8" s="37"/>
      <c r="E8" s="37"/>
      <c r="F8" s="37"/>
      <c r="G8" s="37"/>
      <c r="H8" s="37"/>
    </row>
    <row r="9" spans="1:11" ht="33" customHeight="1">
      <c r="A9" s="37"/>
      <c r="B9" s="37"/>
      <c r="C9" s="37"/>
      <c r="D9" s="37"/>
      <c r="E9" s="37"/>
      <c r="F9" s="37"/>
      <c r="G9" s="37"/>
      <c r="H9" s="37"/>
    </row>
    <row r="10" spans="1:11" ht="33" customHeight="1">
      <c r="A10" s="37"/>
      <c r="B10" s="37"/>
      <c r="C10" s="37"/>
      <c r="D10" s="37"/>
      <c r="E10" s="37"/>
      <c r="F10" s="37"/>
      <c r="G10" s="37"/>
      <c r="H10" s="37"/>
    </row>
    <row r="11" spans="1:11" ht="33" customHeight="1">
      <c r="A11" s="37"/>
      <c r="B11" s="37"/>
      <c r="C11" s="37"/>
      <c r="D11" s="37"/>
      <c r="E11" s="37"/>
      <c r="F11" s="37"/>
      <c r="G11" s="37"/>
      <c r="H11" s="37"/>
    </row>
    <row r="12" spans="1:11" ht="33" customHeight="1">
      <c r="A12" s="37"/>
      <c r="B12" s="37"/>
      <c r="C12" s="37"/>
      <c r="D12" s="37"/>
      <c r="E12" s="37"/>
      <c r="F12" s="37"/>
      <c r="G12" s="37"/>
      <c r="H12" s="37"/>
    </row>
    <row r="13" spans="1:11" ht="33" customHeight="1">
      <c r="A13" s="37"/>
      <c r="B13" s="37"/>
      <c r="C13" s="37"/>
      <c r="D13" s="37"/>
      <c r="E13" s="37"/>
      <c r="F13" s="37"/>
      <c r="G13" s="37"/>
      <c r="H13" s="37"/>
    </row>
    <row r="14" spans="1:11" ht="33" customHeight="1">
      <c r="A14" s="37"/>
      <c r="B14" s="37"/>
      <c r="C14" s="37"/>
      <c r="D14" s="37"/>
      <c r="E14" s="37"/>
      <c r="F14" s="37"/>
      <c r="G14" s="37"/>
      <c r="H14" s="37"/>
    </row>
    <row r="15" spans="1:11" ht="33" customHeight="1">
      <c r="A15" s="37"/>
      <c r="B15" s="37"/>
      <c r="C15" s="37"/>
      <c r="D15" s="37"/>
      <c r="E15" s="37"/>
      <c r="F15" s="37"/>
      <c r="G15" s="37"/>
      <c r="H15" s="3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H10" sqref="H10"/>
    </sheetView>
  </sheetViews>
  <sheetFormatPr defaultColWidth="9" defaultRowHeight="14.25"/>
  <cols>
    <col min="1" max="1" width="25.25" customWidth="1"/>
    <col min="2" max="6" width="11.75" customWidth="1"/>
    <col min="7" max="7" width="12.75" customWidth="1"/>
    <col min="8" max="8" width="26.125" customWidth="1"/>
  </cols>
  <sheetData>
    <row r="1" spans="1:8" ht="18.75">
      <c r="A1" s="24" t="s">
        <v>130</v>
      </c>
      <c r="B1" s="25"/>
      <c r="C1" s="25"/>
      <c r="D1" s="25"/>
      <c r="E1" s="25"/>
      <c r="F1" s="25"/>
    </row>
    <row r="2" spans="1:8" ht="22.5">
      <c r="A2" s="147" t="s">
        <v>207</v>
      </c>
      <c r="B2" s="148"/>
      <c r="C2" s="148"/>
      <c r="D2" s="148"/>
      <c r="E2" s="148"/>
      <c r="F2" s="148"/>
      <c r="G2" s="148"/>
      <c r="H2" s="148"/>
    </row>
    <row r="3" spans="1:8" ht="20.25" customHeight="1">
      <c r="A3" s="26"/>
      <c r="B3" s="27"/>
      <c r="C3" s="27"/>
      <c r="D3" s="27"/>
      <c r="E3" s="27"/>
      <c r="F3" s="27"/>
      <c r="G3" s="149" t="s">
        <v>1</v>
      </c>
      <c r="H3" s="149"/>
    </row>
    <row r="4" spans="1:8" ht="21" customHeight="1">
      <c r="A4" s="150" t="s">
        <v>131</v>
      </c>
      <c r="B4" s="151" t="s">
        <v>132</v>
      </c>
      <c r="C4" s="28" t="s">
        <v>133</v>
      </c>
      <c r="D4" s="28"/>
      <c r="E4" s="152" t="s">
        <v>134</v>
      </c>
      <c r="F4" s="153" t="s">
        <v>135</v>
      </c>
      <c r="G4" s="152" t="s">
        <v>136</v>
      </c>
      <c r="H4" s="152" t="s">
        <v>137</v>
      </c>
    </row>
    <row r="5" spans="1:8" ht="21" customHeight="1">
      <c r="A5" s="150"/>
      <c r="B5" s="151"/>
      <c r="C5" s="7" t="s">
        <v>138</v>
      </c>
      <c r="D5" s="7" t="s">
        <v>139</v>
      </c>
      <c r="E5" s="152"/>
      <c r="F5" s="153"/>
      <c r="G5" s="152"/>
      <c r="H5" s="152"/>
    </row>
    <row r="6" spans="1:8" ht="27.75" customHeight="1">
      <c r="A6" s="29" t="s">
        <v>45</v>
      </c>
      <c r="B6" s="30">
        <f>B7+B8</f>
        <v>122.92</v>
      </c>
      <c r="C6" s="30">
        <f>C7+C8</f>
        <v>122.92</v>
      </c>
      <c r="D6" s="30"/>
      <c r="E6" s="31"/>
      <c r="F6" s="32"/>
      <c r="G6" s="32" t="s">
        <v>140</v>
      </c>
      <c r="H6" s="32" t="s">
        <v>140</v>
      </c>
    </row>
    <row r="7" spans="1:8" ht="27.75" customHeight="1">
      <c r="A7" s="115" t="s">
        <v>234</v>
      </c>
      <c r="B7" s="30">
        <v>62.89</v>
      </c>
      <c r="C7" s="30">
        <v>62.89</v>
      </c>
      <c r="D7" s="30"/>
      <c r="E7" s="116" t="s">
        <v>236</v>
      </c>
      <c r="F7" s="117" t="s">
        <v>237</v>
      </c>
      <c r="G7" s="117" t="s">
        <v>238</v>
      </c>
      <c r="H7" s="117" t="s">
        <v>239</v>
      </c>
    </row>
    <row r="8" spans="1:8" ht="27.75" customHeight="1">
      <c r="A8" s="115" t="s">
        <v>235</v>
      </c>
      <c r="B8" s="30">
        <v>60.03</v>
      </c>
      <c r="C8" s="30">
        <v>60.03</v>
      </c>
      <c r="D8" s="30"/>
      <c r="E8" s="116" t="s">
        <v>236</v>
      </c>
      <c r="F8" s="117" t="s">
        <v>237</v>
      </c>
      <c r="G8" s="115" t="s">
        <v>235</v>
      </c>
      <c r="H8" s="117" t="s">
        <v>239</v>
      </c>
    </row>
    <row r="9" spans="1:8" ht="27.75" customHeight="1">
      <c r="A9" s="33"/>
      <c r="B9" s="30"/>
      <c r="C9" s="30"/>
      <c r="D9" s="30"/>
      <c r="E9" s="31"/>
      <c r="F9" s="32"/>
      <c r="G9" s="32"/>
      <c r="H9" s="32"/>
    </row>
    <row r="10" spans="1:8" ht="27.75" customHeight="1">
      <c r="A10" s="33"/>
      <c r="B10" s="30"/>
      <c r="C10" s="30"/>
      <c r="D10" s="30"/>
      <c r="E10" s="31"/>
      <c r="F10" s="32"/>
      <c r="G10" s="32"/>
      <c r="H10" s="32"/>
    </row>
    <row r="11" spans="1:8" ht="27.75" customHeight="1">
      <c r="A11" s="33"/>
      <c r="B11" s="30"/>
      <c r="C11" s="30"/>
      <c r="D11" s="30"/>
      <c r="E11" s="31"/>
      <c r="F11" s="32"/>
      <c r="G11" s="32"/>
      <c r="H11" s="32"/>
    </row>
    <row r="12" spans="1:8" ht="27.75" customHeight="1">
      <c r="A12" s="33"/>
      <c r="B12" s="30"/>
      <c r="C12" s="30"/>
      <c r="D12" s="30"/>
      <c r="E12" s="31"/>
      <c r="F12" s="32"/>
      <c r="G12" s="32"/>
      <c r="H12" s="32"/>
    </row>
    <row r="13" spans="1:8" ht="27.75" customHeight="1">
      <c r="A13" s="33"/>
      <c r="B13" s="30"/>
      <c r="C13" s="30"/>
      <c r="D13" s="30"/>
      <c r="E13" s="31"/>
      <c r="F13" s="32"/>
      <c r="G13" s="32"/>
      <c r="H13" s="32"/>
    </row>
    <row r="14" spans="1:8" ht="27.75" customHeight="1">
      <c r="A14" s="33"/>
      <c r="B14" s="30"/>
      <c r="C14" s="30"/>
      <c r="D14" s="30"/>
      <c r="E14" s="31"/>
      <c r="F14" s="32"/>
      <c r="G14" s="32"/>
      <c r="H14" s="32"/>
    </row>
    <row r="15" spans="1:8" ht="27.75" customHeight="1">
      <c r="A15" s="33"/>
      <c r="B15" s="30"/>
      <c r="C15" s="30"/>
      <c r="D15" s="30"/>
      <c r="E15" s="31"/>
      <c r="F15" s="32"/>
      <c r="G15" s="32"/>
      <c r="H15" s="32"/>
    </row>
    <row r="16" spans="1:8" ht="27.75" customHeight="1">
      <c r="A16" s="33"/>
      <c r="B16" s="30"/>
      <c r="C16" s="30"/>
      <c r="D16" s="30"/>
      <c r="E16" s="31"/>
      <c r="F16" s="32"/>
      <c r="G16" s="32"/>
      <c r="H16" s="32"/>
    </row>
    <row r="17" spans="1:8" ht="27.75" customHeight="1">
      <c r="A17" s="33"/>
      <c r="B17" s="30"/>
      <c r="C17" s="30"/>
      <c r="D17" s="30"/>
      <c r="E17" s="31"/>
      <c r="F17" s="32"/>
      <c r="G17" s="32"/>
      <c r="H17" s="32"/>
    </row>
    <row r="18" spans="1:8" ht="27.75" customHeight="1">
      <c r="A18" s="33"/>
      <c r="B18" s="30"/>
      <c r="C18" s="30"/>
      <c r="D18" s="30"/>
      <c r="E18" s="31"/>
      <c r="F18" s="32"/>
      <c r="G18" s="32"/>
      <c r="H18" s="3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4" workbookViewId="0">
      <selection activeCell="B19" sqref="B19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141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ht="33" customHeight="1">
      <c r="A2" s="154" t="s">
        <v>208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26.25" customHeight="1">
      <c r="A3" s="156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22.5" customHeight="1">
      <c r="A4" s="160" t="s">
        <v>142</v>
      </c>
      <c r="B4" s="163" t="s">
        <v>143</v>
      </c>
      <c r="C4" s="163" t="s">
        <v>144</v>
      </c>
      <c r="D4" s="163" t="s">
        <v>145</v>
      </c>
      <c r="E4" s="6" t="s">
        <v>146</v>
      </c>
      <c r="F4" s="6"/>
      <c r="G4" s="6"/>
      <c r="H4" s="6"/>
      <c r="I4" s="6"/>
      <c r="J4" s="6"/>
      <c r="K4" s="6"/>
      <c r="L4" s="6"/>
      <c r="M4" s="6"/>
      <c r="N4" s="166" t="s">
        <v>147</v>
      </c>
    </row>
    <row r="5" spans="1:14" ht="37.5" customHeight="1">
      <c r="A5" s="161"/>
      <c r="B5" s="163"/>
      <c r="C5" s="163"/>
      <c r="D5" s="163"/>
      <c r="E5" s="153" t="s">
        <v>148</v>
      </c>
      <c r="F5" s="6" t="s">
        <v>39</v>
      </c>
      <c r="G5" s="6"/>
      <c r="H5" s="6"/>
      <c r="I5" s="6"/>
      <c r="J5" s="23"/>
      <c r="K5" s="23"/>
      <c r="L5" s="164" t="s">
        <v>149</v>
      </c>
      <c r="M5" s="164" t="s">
        <v>150</v>
      </c>
      <c r="N5" s="167"/>
    </row>
    <row r="6" spans="1:14" ht="78.75" customHeight="1">
      <c r="A6" s="162"/>
      <c r="B6" s="163"/>
      <c r="C6" s="163"/>
      <c r="D6" s="163"/>
      <c r="E6" s="153"/>
      <c r="F6" s="8" t="s">
        <v>151</v>
      </c>
      <c r="G6" s="7" t="s">
        <v>152</v>
      </c>
      <c r="H6" s="7" t="s">
        <v>153</v>
      </c>
      <c r="I6" s="7" t="s">
        <v>154</v>
      </c>
      <c r="J6" s="7" t="s">
        <v>155</v>
      </c>
      <c r="K6" s="14" t="s">
        <v>156</v>
      </c>
      <c r="L6" s="165"/>
      <c r="M6" s="165"/>
      <c r="N6" s="168"/>
    </row>
    <row r="7" spans="1:14" ht="24" customHeight="1">
      <c r="A7" s="95" t="s">
        <v>210</v>
      </c>
      <c r="B7" s="18"/>
      <c r="C7" s="97" t="s">
        <v>226</v>
      </c>
      <c r="D7" s="96" t="s">
        <v>222</v>
      </c>
      <c r="E7" s="100">
        <v>1.6500000000000001E-2</v>
      </c>
      <c r="F7" s="111">
        <v>1.6500000000000001E-2</v>
      </c>
      <c r="G7" s="113"/>
      <c r="H7" s="18"/>
      <c r="I7" s="18"/>
      <c r="J7" s="100">
        <v>1.6500000000000001E-2</v>
      </c>
      <c r="K7" s="18"/>
      <c r="L7" s="18"/>
      <c r="M7" s="18"/>
      <c r="N7" s="18"/>
    </row>
    <row r="8" spans="1:14" ht="24" customHeight="1">
      <c r="A8" s="95" t="s">
        <v>211</v>
      </c>
      <c r="B8" s="18"/>
      <c r="C8" s="97" t="s">
        <v>226</v>
      </c>
      <c r="D8" s="96" t="s">
        <v>223</v>
      </c>
      <c r="E8" s="100">
        <v>0.42</v>
      </c>
      <c r="F8" s="111">
        <v>0.42</v>
      </c>
      <c r="G8" s="113"/>
      <c r="H8" s="18"/>
      <c r="I8" s="18"/>
      <c r="J8" s="100">
        <v>0.42</v>
      </c>
      <c r="K8" s="18"/>
      <c r="L8" s="18"/>
      <c r="M8" s="18"/>
      <c r="N8" s="18"/>
    </row>
    <row r="9" spans="1:14" ht="24" customHeight="1">
      <c r="A9" s="95" t="s">
        <v>212</v>
      </c>
      <c r="B9" s="18"/>
      <c r="C9" s="97" t="s">
        <v>227</v>
      </c>
      <c r="D9" s="96" t="s">
        <v>223</v>
      </c>
      <c r="E9" s="100">
        <v>1.5</v>
      </c>
      <c r="F9" s="111">
        <v>1.5</v>
      </c>
      <c r="G9" s="113"/>
      <c r="H9" s="18"/>
      <c r="I9" s="18"/>
      <c r="J9" s="100">
        <v>1.5</v>
      </c>
      <c r="K9" s="18"/>
      <c r="L9" s="18"/>
      <c r="M9" s="18"/>
      <c r="N9" s="18"/>
    </row>
    <row r="10" spans="1:14" ht="24" customHeight="1">
      <c r="A10" s="95" t="s">
        <v>213</v>
      </c>
      <c r="B10" s="18"/>
      <c r="C10" s="97" t="s">
        <v>228</v>
      </c>
      <c r="D10" s="96" t="s">
        <v>223</v>
      </c>
      <c r="E10" s="100">
        <v>0.76</v>
      </c>
      <c r="F10" s="111">
        <v>0.76</v>
      </c>
      <c r="G10" s="113"/>
      <c r="H10" s="18"/>
      <c r="I10" s="18"/>
      <c r="J10" s="100">
        <v>0.76</v>
      </c>
      <c r="K10" s="18"/>
      <c r="L10" s="18"/>
      <c r="M10" s="18"/>
      <c r="N10" s="18"/>
    </row>
    <row r="11" spans="1:14" ht="24" customHeight="1">
      <c r="A11" s="95" t="s">
        <v>214</v>
      </c>
      <c r="B11" s="18"/>
      <c r="C11" s="97" t="s">
        <v>228</v>
      </c>
      <c r="D11" s="96" t="s">
        <v>224</v>
      </c>
      <c r="E11" s="100">
        <v>1.3</v>
      </c>
      <c r="F11" s="111">
        <v>1.3</v>
      </c>
      <c r="G11" s="113"/>
      <c r="H11" s="18"/>
      <c r="I11" s="18"/>
      <c r="J11" s="100">
        <v>1.3</v>
      </c>
      <c r="K11" s="18"/>
      <c r="L11" s="18"/>
      <c r="M11" s="18"/>
      <c r="N11" s="18"/>
    </row>
    <row r="12" spans="1:14" ht="24" customHeight="1">
      <c r="A12" s="95" t="s">
        <v>215</v>
      </c>
      <c r="B12" s="18"/>
      <c r="C12" s="97" t="s">
        <v>226</v>
      </c>
      <c r="D12" s="96" t="s">
        <v>222</v>
      </c>
      <c r="E12" s="100">
        <v>0.108</v>
      </c>
      <c r="F12" s="111">
        <v>0.108</v>
      </c>
      <c r="G12" s="113"/>
      <c r="H12" s="18"/>
      <c r="I12" s="18"/>
      <c r="J12" s="100">
        <v>0.108</v>
      </c>
      <c r="K12" s="18"/>
      <c r="L12" s="18"/>
      <c r="M12" s="18"/>
      <c r="N12" s="18"/>
    </row>
    <row r="13" spans="1:14" ht="24" customHeight="1">
      <c r="A13" s="95" t="s">
        <v>216</v>
      </c>
      <c r="B13" s="18"/>
      <c r="C13" s="97" t="s">
        <v>226</v>
      </c>
      <c r="D13" s="96" t="s">
        <v>224</v>
      </c>
      <c r="E13" s="100">
        <v>7.0000000000000007E-2</v>
      </c>
      <c r="F13" s="111">
        <v>7.0000000000000007E-2</v>
      </c>
      <c r="G13" s="113"/>
      <c r="H13" s="18"/>
      <c r="I13" s="18"/>
      <c r="J13" s="100">
        <v>7.0000000000000007E-2</v>
      </c>
      <c r="K13" s="18"/>
      <c r="L13" s="18"/>
      <c r="M13" s="18"/>
      <c r="N13" s="18"/>
    </row>
    <row r="14" spans="1:14" ht="24" customHeight="1">
      <c r="A14" s="95" t="s">
        <v>217</v>
      </c>
      <c r="B14" s="18"/>
      <c r="C14" s="97" t="s">
        <v>229</v>
      </c>
      <c r="D14" s="96" t="s">
        <v>224</v>
      </c>
      <c r="E14" s="100">
        <v>5.8</v>
      </c>
      <c r="F14" s="111">
        <v>5.8</v>
      </c>
      <c r="G14" s="113"/>
      <c r="H14" s="18"/>
      <c r="I14" s="18"/>
      <c r="J14" s="100">
        <v>5.8</v>
      </c>
      <c r="K14" s="18"/>
      <c r="L14" s="18"/>
      <c r="M14" s="18"/>
      <c r="N14" s="18"/>
    </row>
    <row r="15" spans="1:14" ht="24" customHeight="1">
      <c r="A15" s="95" t="s">
        <v>218</v>
      </c>
      <c r="B15" s="19"/>
      <c r="C15" s="98" t="s">
        <v>230</v>
      </c>
      <c r="D15" s="96" t="s">
        <v>225</v>
      </c>
      <c r="E15" s="100">
        <v>0.91200000000000003</v>
      </c>
      <c r="F15" s="111">
        <v>0.91200000000000003</v>
      </c>
      <c r="G15" s="113"/>
      <c r="H15" s="21"/>
      <c r="I15" s="21"/>
      <c r="J15" s="100">
        <v>0.91200000000000003</v>
      </c>
      <c r="K15" s="21"/>
      <c r="L15" s="21"/>
      <c r="M15" s="21"/>
      <c r="N15" s="20"/>
    </row>
    <row r="16" spans="1:14" ht="24" customHeight="1">
      <c r="A16" s="95" t="s">
        <v>219</v>
      </c>
      <c r="B16" s="19"/>
      <c r="C16" s="98" t="s">
        <v>227</v>
      </c>
      <c r="D16" s="96" t="s">
        <v>223</v>
      </c>
      <c r="E16" s="100">
        <v>0.36</v>
      </c>
      <c r="F16" s="111">
        <v>0.36</v>
      </c>
      <c r="G16" s="113"/>
      <c r="H16" s="21"/>
      <c r="I16" s="21"/>
      <c r="J16" s="100">
        <v>0.36</v>
      </c>
      <c r="K16" s="21"/>
      <c r="L16" s="21"/>
      <c r="M16" s="21"/>
      <c r="N16" s="20"/>
    </row>
    <row r="17" spans="1:14" ht="24" customHeight="1">
      <c r="A17" s="95" t="s">
        <v>220</v>
      </c>
      <c r="B17" s="19"/>
      <c r="C17" s="98" t="s">
        <v>227</v>
      </c>
      <c r="D17" s="96" t="s">
        <v>224</v>
      </c>
      <c r="E17" s="100">
        <v>0.14000000000000001</v>
      </c>
      <c r="F17" s="111">
        <v>0.14000000000000001</v>
      </c>
      <c r="G17" s="113"/>
      <c r="H17" s="21"/>
      <c r="I17" s="21"/>
      <c r="J17" s="100">
        <v>0.14000000000000001</v>
      </c>
      <c r="K17" s="21"/>
      <c r="L17" s="21"/>
      <c r="M17" s="21"/>
      <c r="N17" s="20"/>
    </row>
    <row r="18" spans="1:14" ht="24" customHeight="1">
      <c r="A18" s="101" t="s">
        <v>221</v>
      </c>
      <c r="B18" s="102"/>
      <c r="C18" s="103" t="s">
        <v>229</v>
      </c>
      <c r="D18" s="104" t="s">
        <v>223</v>
      </c>
      <c r="E18" s="105">
        <v>0.1</v>
      </c>
      <c r="F18" s="112">
        <v>0.1</v>
      </c>
      <c r="G18" s="113"/>
      <c r="H18" s="21"/>
      <c r="I18" s="21"/>
      <c r="J18" s="105">
        <v>0.1</v>
      </c>
      <c r="K18" s="21"/>
      <c r="L18" s="21"/>
      <c r="M18" s="21"/>
      <c r="N18" s="20"/>
    </row>
    <row r="19" spans="1:14" ht="24" customHeight="1">
      <c r="A19" s="109" t="s">
        <v>231</v>
      </c>
      <c r="B19" s="114"/>
      <c r="C19" s="110" t="s">
        <v>233</v>
      </c>
      <c r="D19" s="107">
        <v>1</v>
      </c>
      <c r="E19" s="108">
        <v>1</v>
      </c>
      <c r="F19" s="108">
        <v>1</v>
      </c>
      <c r="G19" s="108">
        <v>1</v>
      </c>
      <c r="H19" s="21"/>
      <c r="I19" s="21"/>
      <c r="J19" s="21"/>
      <c r="K19" s="21"/>
      <c r="L19" s="21"/>
      <c r="M19" s="21"/>
      <c r="N19" s="20"/>
    </row>
    <row r="20" spans="1:14" ht="24" customHeight="1">
      <c r="A20" s="109" t="s">
        <v>232</v>
      </c>
      <c r="B20" s="106"/>
      <c r="C20" s="110" t="s">
        <v>233</v>
      </c>
      <c r="D20" s="107">
        <v>1</v>
      </c>
      <c r="E20" s="108">
        <v>5.5</v>
      </c>
      <c r="F20" s="108">
        <v>5.5</v>
      </c>
      <c r="G20" s="108">
        <v>5.5</v>
      </c>
      <c r="H20" s="21"/>
      <c r="I20" s="21"/>
      <c r="J20" s="21"/>
      <c r="K20" s="21"/>
      <c r="L20" s="21"/>
      <c r="M20" s="21"/>
      <c r="N20" s="20"/>
    </row>
    <row r="21" spans="1:14" ht="24" customHeight="1">
      <c r="A21" s="157" t="s">
        <v>45</v>
      </c>
      <c r="B21" s="158"/>
      <c r="C21" s="158"/>
      <c r="D21" s="159"/>
      <c r="E21" s="21">
        <f>SUM(E7:E20)</f>
        <v>17.986499999999999</v>
      </c>
      <c r="F21" s="21">
        <f t="shared" ref="F21:G21" si="0">SUM(F7:F20)</f>
        <v>17.986499999999999</v>
      </c>
      <c r="G21" s="21">
        <f t="shared" si="0"/>
        <v>6.5</v>
      </c>
      <c r="H21" s="21"/>
      <c r="I21" s="21"/>
      <c r="J21" s="21">
        <f>SUM(J7:J20)</f>
        <v>11.486499999999999</v>
      </c>
      <c r="K21" s="21"/>
      <c r="L21" s="21"/>
      <c r="M21" s="21"/>
      <c r="N21" s="20"/>
    </row>
  </sheetData>
  <mergeCells count="11">
    <mergeCell ref="A2:N2"/>
    <mergeCell ref="A3:N3"/>
    <mergeCell ref="A21:D21"/>
    <mergeCell ref="A4:A6"/>
    <mergeCell ref="B4:B6"/>
    <mergeCell ref="C4:C6"/>
    <mergeCell ref="D4:D6"/>
    <mergeCell ref="E5:E6"/>
    <mergeCell ref="L5:L6"/>
    <mergeCell ref="M5:M6"/>
    <mergeCell ref="N4:N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69" t="s">
        <v>209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60" t="s">
        <v>158</v>
      </c>
      <c r="B4" s="160" t="s">
        <v>159</v>
      </c>
      <c r="C4" s="6" t="s">
        <v>146</v>
      </c>
      <c r="D4" s="6"/>
      <c r="E4" s="6"/>
      <c r="F4" s="6"/>
      <c r="G4" s="6"/>
      <c r="H4" s="6"/>
      <c r="I4" s="6"/>
      <c r="J4" s="6"/>
      <c r="K4" s="6"/>
      <c r="L4" s="160" t="s">
        <v>61</v>
      </c>
    </row>
    <row r="5" spans="1:12" ht="25.5" customHeight="1">
      <c r="A5" s="161"/>
      <c r="B5" s="161"/>
      <c r="C5" s="153" t="s">
        <v>148</v>
      </c>
      <c r="D5" s="171" t="s">
        <v>160</v>
      </c>
      <c r="E5" s="172"/>
      <c r="F5" s="172"/>
      <c r="G5" s="172"/>
      <c r="H5" s="172"/>
      <c r="I5" s="173"/>
      <c r="J5" s="164" t="s">
        <v>149</v>
      </c>
      <c r="K5" s="164" t="s">
        <v>150</v>
      </c>
      <c r="L5" s="161"/>
    </row>
    <row r="6" spans="1:12" ht="81" customHeight="1">
      <c r="A6" s="162"/>
      <c r="B6" s="162"/>
      <c r="C6" s="153"/>
      <c r="D6" s="8" t="s">
        <v>151</v>
      </c>
      <c r="E6" s="7" t="s">
        <v>152</v>
      </c>
      <c r="F6" s="7" t="s">
        <v>153</v>
      </c>
      <c r="G6" s="7" t="s">
        <v>154</v>
      </c>
      <c r="H6" s="7" t="s">
        <v>155</v>
      </c>
      <c r="I6" s="14" t="s">
        <v>161</v>
      </c>
      <c r="J6" s="165"/>
      <c r="K6" s="165"/>
      <c r="L6" s="162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57" t="s">
        <v>45</v>
      </c>
      <c r="B14" s="159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1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  <vt:lpstr>'8、2022年政府性基金预算收入表 '!Print_Area</vt:lpstr>
      <vt:lpstr>'1、2022年部门收支总表'!Print_Titles</vt:lpstr>
      <vt:lpstr>'4、2022年财政拨款收支总表'!Print_Titles</vt:lpstr>
      <vt:lpstr>'6、2022年一般公共预算基本支出经济科目表'!Print_Titles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hzh</cp:lastModifiedBy>
  <cp:lastPrinted>2019-03-08T08:00:00Z</cp:lastPrinted>
  <dcterms:created xsi:type="dcterms:W3CDTF">1996-12-17T01:32:00Z</dcterms:created>
  <dcterms:modified xsi:type="dcterms:W3CDTF">2022-04-13T01:52:44Z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976C2B26E8D4428AA749694CC052DFFF</vt:lpwstr>
  </property>
</Properties>
</file>