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firstSheet="7" activeTab="10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  <definedName name="_xlnm.Print_Area" localSheetId="7">'8、2022年政府性基金预算收入表 '!$A$1:$C$17</definedName>
  </definedNames>
  <calcPr calcId="144525"/>
</workbook>
</file>

<file path=xl/sharedStrings.xml><?xml version="1.0" encoding="utf-8"?>
<sst xmlns="http://schemas.openxmlformats.org/spreadsheetml/2006/main" count="454" uniqueCount="248">
  <si>
    <t>表1</t>
  </si>
  <si>
    <t>孝义市第五中学校2022年部门收支总表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</si>
  <si>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</si>
  <si>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</si>
  <si>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</si>
  <si>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</si>
  <si>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</si>
  <si>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</si>
  <si>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</si>
  <si>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</si>
  <si>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</si>
  <si>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</si>
  <si>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</si>
  <si>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</si>
  <si>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</si>
  <si>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</si>
  <si>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</si>
  <si>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</si>
  <si>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</si>
  <si>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</si>
  <si>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</si>
  <si>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</si>
  <si>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</si>
  <si>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</si>
  <si>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</si>
  <si>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</si>
  <si>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</si>
  <si>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</si>
  <si>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</si>
  <si>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</si>
  <si>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</si>
  <si>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</si>
  <si>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</si>
  <si>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</si>
  <si>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</si>
  <si>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</si>
  <si>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</si>
  <si>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</si>
  <si>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</si>
  <si>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孝义市第五中学校2022年部门收入总表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</si>
  <si>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</si>
  <si>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</si>
  <si>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</si>
  <si>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</si>
  <si>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</si>
  <si>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</si>
  <si>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</si>
  <si>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205</t>
  </si>
  <si>
    <t>教育支出</t>
  </si>
  <si>
    <t>20502</t>
  </si>
  <si>
    <t xml:space="preserve">  普通教育</t>
  </si>
  <si>
    <t>2050204</t>
  </si>
  <si>
    <t xml:space="preserve">    高中教育</t>
  </si>
  <si>
    <t>20509</t>
  </si>
  <si>
    <t xml:space="preserve">  教育费附加安排的支出</t>
  </si>
  <si>
    <t>2050904</t>
  </si>
  <si>
    <t>　　城市中小学教学设施</t>
  </si>
  <si>
    <t>2050999</t>
  </si>
  <si>
    <t>　　其他教育费附加安排的支出</t>
  </si>
  <si>
    <t>208</t>
  </si>
  <si>
    <t>社会保障和就业支出</t>
  </si>
  <si>
    <t>20805</t>
  </si>
  <si>
    <t xml:space="preserve">  行政事业单位离退休</t>
  </si>
  <si>
    <t>2080502</t>
  </si>
  <si>
    <t xml:space="preserve">    事业单位离退休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</si>
  <si>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</si>
  <si>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</si>
  <si>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</si>
  <si>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</si>
  <si>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</si>
  <si>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</si>
  <si>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2101102</t>
  </si>
  <si>
    <t xml:space="preserve">    事业单位医疗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</si>
  <si>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</si>
  <si>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</si>
  <si>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</si>
  <si>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</si>
  <si>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</si>
  <si>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</si>
  <si>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    计</t>
  </si>
  <si>
    <t>表3</t>
  </si>
  <si>
    <t>孝义市第五中学校2022年部门支出总表</t>
  </si>
  <si>
    <t>基本支出</t>
  </si>
  <si>
    <t>项目支出</t>
  </si>
  <si>
    <t>表4</t>
  </si>
  <si>
    <t>孝义市第五中学校2022年财政拨款收支总表</t>
  </si>
  <si>
    <t>小计</t>
  </si>
  <si>
    <t>政府性基金预算</t>
  </si>
  <si>
    <t>十五、资源勘探信息等支出</t>
  </si>
  <si>
    <t>表5</t>
  </si>
  <si>
    <t>孝义市第五中学校2022年一般公共预算支出表</t>
  </si>
  <si>
    <t>2021年预算数</t>
  </si>
  <si>
    <t>2022年预算数</t>
  </si>
  <si>
    <t>2022年预算数比2021年预算数增减%</t>
  </si>
  <si>
    <t>合计</t>
  </si>
  <si>
    <t>合     计</t>
  </si>
  <si>
    <t>表6</t>
  </si>
  <si>
    <t>孝义市第五中学校2022年一般公共预算基本支出经济科目表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</si>
  <si>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</si>
  <si>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</si>
  <si>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</si>
  <si>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</si>
  <si>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</si>
  <si>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</si>
  <si>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</si>
  <si>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</si>
  <si>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</si>
  <si>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</si>
  <si>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</si>
  <si>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</si>
  <si>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</si>
  <si>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</si>
  <si>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</si>
  <si>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</si>
  <si>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</si>
  <si>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</si>
  <si>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</si>
  <si>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</si>
  <si>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</si>
  <si>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</si>
  <si>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</si>
  <si>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</si>
  <si>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</si>
  <si>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</si>
  <si>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</si>
  <si>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</si>
  <si>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</si>
  <si>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</si>
  <si>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</si>
  <si>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</si>
  <si>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</si>
  <si>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</si>
  <si>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</si>
  <si>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</si>
  <si>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</si>
  <si>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</si>
  <si>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</si>
  <si>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</si>
  <si>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</si>
  <si>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</si>
  <si>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</si>
  <si>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</si>
  <si>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</si>
  <si>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</si>
  <si>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</si>
  <si>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</si>
  <si>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</si>
  <si>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</si>
  <si>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</si>
  <si>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</si>
  <si>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</si>
  <si>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</si>
  <si>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孝义市第五中学校2022年一般公共预算“三公”经费支出情况统计表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</si>
  <si>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</si>
  <si>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</si>
  <si>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</si>
  <si>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</si>
  <si>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</si>
  <si>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</si>
  <si>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</si>
  <si>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</si>
  <si>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孝义市第五中学校2022年政府性基金预算收入表</t>
  </si>
  <si>
    <t>政府性基金预算收入</t>
  </si>
  <si>
    <t>表9</t>
  </si>
  <si>
    <t>孝义市第五中学校2022年政府性基金预算支出表</t>
  </si>
  <si>
    <t>2022年预算比2021年预算数增减</t>
  </si>
  <si>
    <t>表10</t>
  </si>
  <si>
    <t>孝义市第五中学校2022年国有资本经营预算收支预算表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</si>
  <si>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</si>
  <si>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</si>
  <si>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</si>
  <si>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</si>
  <si>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孝义市第五中学校2022年一般公共预算重点项目绩效目标表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</si>
  <si>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</si>
  <si>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</si>
  <si>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</si>
  <si>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</si>
  <si>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</si>
  <si>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</si>
  <si>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</si>
  <si>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</si>
  <si>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</si>
  <si>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</si>
  <si>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五中采购</t>
  </si>
  <si>
    <t>高中教育</t>
  </si>
  <si>
    <t>零星购置</t>
  </si>
  <si>
    <t>及时完成</t>
  </si>
  <si>
    <t>五中足球专项</t>
  </si>
  <si>
    <t>足球差旅</t>
  </si>
  <si>
    <t>按时完成</t>
  </si>
  <si>
    <t>消防系统更换维修工程</t>
  </si>
  <si>
    <t>更换消防系统</t>
  </si>
  <si>
    <t>2022年普通高中家庭困难学生国家助学金</t>
  </si>
  <si>
    <t>助学金</t>
  </si>
  <si>
    <t>及时发放</t>
  </si>
  <si>
    <t>2022年普通高中家庭困难学生免学杂费</t>
  </si>
  <si>
    <t>免学杂费</t>
  </si>
  <si>
    <t>数字校园平台的性能提升及存储扩容采购</t>
  </si>
  <si>
    <t>其他教育费附加安排的支出</t>
  </si>
  <si>
    <t>云平台扩容扩建</t>
  </si>
  <si>
    <t>孝义市中小学幼儿园增量绩效</t>
  </si>
  <si>
    <t>增量绩效</t>
  </si>
  <si>
    <t>校园安防工程、教学楼无线全覆盖采购与安装</t>
  </si>
  <si>
    <t>城市中小学教学设施</t>
  </si>
  <si>
    <t>表12</t>
  </si>
  <si>
    <t>孝义市第五中学校2022年政府采购预算表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</si>
  <si>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</si>
  <si>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</si>
  <si>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</si>
  <si>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</si>
  <si>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</si>
  <si>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</si>
  <si>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</si>
  <si>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</si>
  <si>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</si>
  <si>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</si>
  <si>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</si>
  <si>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</si>
  <si>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</si>
  <si>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</si>
  <si>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</si>
  <si>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多功能一体机</t>
  </si>
  <si>
    <t>台</t>
  </si>
  <si>
    <t>印刷服务</t>
  </si>
  <si>
    <t>次</t>
  </si>
  <si>
    <t>复印纸</t>
  </si>
  <si>
    <t>A4</t>
  </si>
  <si>
    <t>箱</t>
  </si>
  <si>
    <t>六门冰柜</t>
  </si>
  <si>
    <t>六门</t>
  </si>
  <si>
    <t>燃气灶、电蒸柜</t>
  </si>
  <si>
    <t>触控一体机</t>
  </si>
  <si>
    <t>定制柜</t>
  </si>
  <si>
    <t>支</t>
  </si>
  <si>
    <t>教学软件</t>
  </si>
  <si>
    <t>套</t>
  </si>
  <si>
    <t>图书</t>
  </si>
  <si>
    <t>批</t>
  </si>
  <si>
    <t>消防系统维修</t>
  </si>
  <si>
    <t>项</t>
  </si>
  <si>
    <t>云平台存储器</t>
  </si>
  <si>
    <t>机房地板</t>
  </si>
  <si>
    <t>表13</t>
  </si>
  <si>
    <t>孝义市第五中学校2022年政府购买服务支出预算表</t>
  </si>
  <si>
    <t>购买服务内容</t>
  </si>
  <si>
    <t>承接主体</t>
  </si>
  <si>
    <t>一般公共预算资金</t>
  </si>
  <si>
    <t>其他收入安排资金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</si>
</sst>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* #,##0.0;* \-#,##0.0;* &quot;&quot;??;@"/>
    <numFmt numFmtId="178" formatCode="0_ "/>
    <numFmt numFmtId="179" formatCode="#,##0.00;[Red]#,##0.0"/>
  </numFmts>
  <fonts count="36"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color indexed="8"/>
      <name val="宋体"/>
      <charset val="0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12"/>
      <name val="楷体_GB2312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2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10" borderId="16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17" borderId="20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1" fillId="16" borderId="19" applyNumberFormat="0" applyAlignment="0" applyProtection="0">
      <alignment vertical="center"/>
    </xf>
    <xf numFmtId="0" fontId="32" fillId="16" borderId="16" applyNumberFormat="0" applyAlignment="0" applyProtection="0">
      <alignment vertical="center"/>
    </xf>
    <xf numFmtId="0" fontId="23" fillId="9" borderId="15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0" borderId="0" applyProtection="0"/>
  </cellStyleXfs>
  <cellXfs count="150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0" fillId="0" borderId="0" xfId="49" applyProtection="1"/>
    <xf numFmtId="0" fontId="0" fillId="0" borderId="0" xfId="49" applyAlignment="1" applyProtection="1">
      <alignment wrapText="1"/>
    </xf>
    <xf numFmtId="49" fontId="1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/>
    </xf>
    <xf numFmtId="49" fontId="2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/>
    </xf>
    <xf numFmtId="176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3" fillId="0" borderId="2" xfId="49" applyFont="1" applyBorder="1" applyProtection="1"/>
    <xf numFmtId="0" fontId="3" fillId="0" borderId="2" xfId="49" applyFont="1" applyBorder="1" applyAlignment="1" applyProtection="1">
      <alignment wrapText="1"/>
    </xf>
    <xf numFmtId="176" fontId="0" fillId="0" borderId="0" xfId="0" applyNumberFormat="1" applyFont="1" applyAlignment="1">
      <alignment horizontal="right" vertical="center"/>
    </xf>
    <xf numFmtId="176" fontId="0" fillId="0" borderId="7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6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</xf>
    <xf numFmtId="0" fontId="4" fillId="0" borderId="0" xfId="0" applyNumberFormat="1" applyFont="1" applyAlignment="1">
      <alignment horizontal="right" vertical="center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0" fillId="0" borderId="8" xfId="0" applyNumberFormat="1" applyFont="1" applyBorder="1" applyAlignment="1">
      <alignment horizontal="right" vertical="center"/>
    </xf>
    <xf numFmtId="176" fontId="0" fillId="0" borderId="8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178" fontId="0" fillId="0" borderId="2" xfId="0" applyNumberFormat="1" applyFont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Fill="1" applyBorder="1" applyAlignment="1" applyProtection="1">
      <alignment horizontal="centerContinuous" vertical="center"/>
    </xf>
    <xf numFmtId="177" fontId="0" fillId="0" borderId="3" xfId="0" applyNumberFormat="1" applyFont="1" applyFill="1" applyBorder="1" applyAlignment="1" applyProtection="1">
      <alignment horizontal="center" vertical="center" wrapText="1"/>
    </xf>
    <xf numFmtId="177" fontId="0" fillId="0" borderId="6" xfId="0" applyNumberFormat="1" applyFont="1" applyFill="1" applyBorder="1" applyAlignment="1" applyProtection="1">
      <alignment horizontal="center" vertical="center" wrapText="1"/>
    </xf>
    <xf numFmtId="177" fontId="0" fillId="0" borderId="2" xfId="0" applyNumberFormat="1" applyFont="1" applyFill="1" applyBorder="1" applyAlignment="1">
      <alignment vertical="center"/>
    </xf>
    <xf numFmtId="178" fontId="0" fillId="0" borderId="0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49" fontId="6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6" fontId="0" fillId="0" borderId="0" xfId="0" applyNumberFormat="1" applyFont="1" applyFill="1" applyAlignment="1" applyProtection="1">
      <alignment vertical="center" wrapText="1"/>
    </xf>
    <xf numFmtId="176" fontId="0" fillId="0" borderId="8" xfId="0" applyNumberFormat="1" applyFont="1" applyFill="1" applyBorder="1" applyAlignment="1" applyProtection="1">
      <alignment horizontal="right" vertical="center" wrapText="1"/>
    </xf>
    <xf numFmtId="177" fontId="0" fillId="0" borderId="2" xfId="0" applyNumberFormat="1" applyFont="1" applyFill="1" applyBorder="1" applyAlignment="1" applyProtection="1">
      <alignment horizontal="center" vertical="center" wrapText="1"/>
    </xf>
    <xf numFmtId="176" fontId="0" fillId="0" borderId="4" xfId="0" applyNumberFormat="1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Continuous" vertical="center" wrapText="1"/>
    </xf>
    <xf numFmtId="176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left" vertical="center" wrapText="1"/>
    </xf>
    <xf numFmtId="0" fontId="3" fillId="0" borderId="0" xfId="0" applyFo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78" fontId="0" fillId="0" borderId="2" xfId="0" applyNumberFormat="1" applyFont="1" applyBorder="1" applyAlignment="1" applyProtection="1">
      <alignment vertical="center"/>
      <protection locked="0"/>
    </xf>
    <xf numFmtId="178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6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10" fillId="0" borderId="9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horizontal="left" vertical="center" wrapText="1"/>
    </xf>
    <xf numFmtId="0" fontId="0" fillId="0" borderId="11" xfId="0" applyFont="1" applyBorder="1" applyAlignment="1" applyProtection="1">
      <alignment vertical="center"/>
    </xf>
    <xf numFmtId="0" fontId="12" fillId="0" borderId="12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6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6" fontId="0" fillId="0" borderId="2" xfId="0" applyNumberFormat="1" applyFont="1" applyBorder="1" applyProtection="1"/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178" fontId="0" fillId="0" borderId="2" xfId="0" applyNumberFormat="1" applyFont="1" applyBorder="1" applyAlignment="1" applyProtection="1">
      <alignment vertical="center" wrapText="1"/>
      <protection locked="0"/>
    </xf>
    <xf numFmtId="176" fontId="0" fillId="0" borderId="2" xfId="0" applyNumberFormat="1" applyFont="1" applyBorder="1" applyAlignment="1" applyProtection="1">
      <alignment vertical="center"/>
      <protection locked="0"/>
    </xf>
    <xf numFmtId="176" fontId="0" fillId="0" borderId="2" xfId="0" applyNumberFormat="1" applyFont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horizontal="right" vertical="center"/>
      <protection locked="0"/>
    </xf>
    <xf numFmtId="176" fontId="0" fillId="0" borderId="1" xfId="0" applyNumberFormat="1" applyFont="1" applyBorder="1" applyAlignment="1" applyProtection="1">
      <alignment vertical="center"/>
    </xf>
    <xf numFmtId="176" fontId="0" fillId="0" borderId="2" xfId="0" applyNumberFormat="1" applyFont="1" applyBorder="1" applyAlignment="1" applyProtection="1">
      <alignment vertical="center"/>
    </xf>
    <xf numFmtId="176" fontId="0" fillId="0" borderId="1" xfId="0" applyNumberFormat="1" applyFont="1" applyBorder="1" applyAlignment="1" applyProtection="1">
      <alignment horizontal="right" vertical="center"/>
    </xf>
    <xf numFmtId="178" fontId="0" fillId="0" borderId="4" xfId="0" applyNumberFormat="1" applyFont="1" applyBorder="1" applyAlignment="1" applyProtection="1">
      <alignment horizontal="center" vertical="center"/>
      <protection locked="0"/>
    </xf>
    <xf numFmtId="178" fontId="0" fillId="0" borderId="7" xfId="0" applyNumberFormat="1" applyFont="1" applyBorder="1" applyAlignment="1" applyProtection="1">
      <alignment horizontal="center" vertical="center"/>
      <protection locked="0"/>
    </xf>
    <xf numFmtId="176" fontId="0" fillId="0" borderId="2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76" fontId="0" fillId="0" borderId="4" xfId="0" applyNumberFormat="1" applyFont="1" applyBorder="1" applyAlignment="1" applyProtection="1">
      <alignment vertical="center"/>
      <protection locked="0"/>
    </xf>
    <xf numFmtId="176" fontId="0" fillId="0" borderId="4" xfId="0" applyNumberFormat="1" applyFont="1" applyBorder="1" applyAlignment="1" applyProtection="1">
      <alignment vertical="center"/>
    </xf>
    <xf numFmtId="0" fontId="3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right"/>
    </xf>
    <xf numFmtId="0" fontId="0" fillId="0" borderId="0" xfId="0" applyFont="1" applyAlignment="1" applyProtection="1">
      <alignment horizontal="right"/>
    </xf>
    <xf numFmtId="0" fontId="6" fillId="0" borderId="0" xfId="0" applyFont="1" applyAlignment="1" applyProtection="1">
      <alignment horizontal="right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178" fontId="0" fillId="0" borderId="1" xfId="0" applyNumberFormat="1" applyFont="1" applyBorder="1" applyAlignment="1" applyProtection="1">
      <alignment vertical="center" wrapText="1"/>
    </xf>
    <xf numFmtId="178" fontId="0" fillId="0" borderId="2" xfId="0" applyNumberFormat="1" applyFont="1" applyBorder="1" applyAlignment="1" applyProtection="1">
      <alignment vertical="center" wrapText="1"/>
    </xf>
    <xf numFmtId="0" fontId="0" fillId="0" borderId="2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 wrapText="1"/>
    </xf>
    <xf numFmtId="176" fontId="3" fillId="0" borderId="0" xfId="0" applyNumberFormat="1" applyFont="1" applyProtection="1"/>
    <xf numFmtId="176" fontId="13" fillId="0" borderId="0" xfId="0" applyNumberFormat="1" applyFont="1" applyAlignment="1" applyProtection="1">
      <alignment vertical="center"/>
    </xf>
    <xf numFmtId="176" fontId="6" fillId="0" borderId="0" xfId="0" applyNumberFormat="1" applyFont="1" applyAlignment="1" applyProtection="1">
      <alignment horizontal="center" vertical="center"/>
    </xf>
    <xf numFmtId="176" fontId="2" fillId="0" borderId="0" xfId="0" applyNumberFormat="1" applyFont="1" applyAlignment="1" applyProtection="1">
      <alignment vertical="center"/>
    </xf>
    <xf numFmtId="0" fontId="0" fillId="0" borderId="5" xfId="0" applyFont="1" applyBorder="1" applyAlignment="1" applyProtection="1">
      <alignment horizontal="center" vertical="center"/>
    </xf>
    <xf numFmtId="176" fontId="0" fillId="0" borderId="7" xfId="0" applyNumberFormat="1" applyFont="1" applyBorder="1" applyAlignment="1" applyProtection="1">
      <alignment horizontal="center" vertical="center"/>
    </xf>
    <xf numFmtId="176" fontId="0" fillId="0" borderId="5" xfId="0" applyNumberFormat="1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center" vertical="center" wrapText="1"/>
    </xf>
    <xf numFmtId="179" fontId="15" fillId="0" borderId="13" xfId="0" applyNumberFormat="1" applyFont="1" applyFill="1" applyBorder="1" applyAlignment="1" applyProtection="1">
      <alignment horizontal="right" vertical="center"/>
    </xf>
    <xf numFmtId="176" fontId="0" fillId="0" borderId="2" xfId="0" applyNumberFormat="1" applyFont="1" applyFill="1" applyBorder="1" applyAlignment="1" applyProtection="1">
      <alignment horizontal="right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workbookViewId="0">
      <selection activeCell="G25" sqref="G25"/>
    </sheetView>
  </sheetViews>
  <sheetFormatPr defaultColWidth="6.875" defaultRowHeight="11.25" outlineLevelCol="7"/>
  <cols>
    <col min="1" max="1" width="33" style="66" customWidth="1"/>
    <col min="2" max="3" width="9.25" style="66" customWidth="1"/>
    <col min="4" max="4" width="9.25" style="140" customWidth="1"/>
    <col min="5" max="5" width="34.125" style="66" customWidth="1"/>
    <col min="6" max="6" width="10.25" style="66" customWidth="1"/>
    <col min="7" max="7" width="10.25" style="140" customWidth="1"/>
    <col min="8" max="8" width="10.25" style="66" customWidth="1"/>
    <col min="9" max="16384" width="6.875" style="66"/>
  </cols>
  <sheetData>
    <row r="1" ht="16.5" customHeight="1" spans="1:8">
      <c r="A1" s="76" t="s">
        <v>0</v>
      </c>
      <c r="B1" s="76"/>
      <c r="C1" s="76"/>
      <c r="D1" s="141"/>
      <c r="E1" s="121"/>
      <c r="F1" s="121"/>
      <c r="G1" s="141"/>
      <c r="H1" s="122"/>
    </row>
    <row r="2" ht="18.75" customHeight="1" spans="1:8">
      <c r="A2" s="123"/>
      <c r="B2" s="123"/>
      <c r="C2" s="123"/>
      <c r="D2" s="141"/>
      <c r="E2" s="121"/>
      <c r="F2" s="121"/>
      <c r="G2" s="141"/>
      <c r="H2" s="122"/>
    </row>
    <row r="3" ht="21" customHeight="1" spans="1:8">
      <c r="A3" s="92" t="s">
        <v>1</v>
      </c>
      <c r="B3" s="92"/>
      <c r="C3" s="92"/>
      <c r="D3" s="142"/>
      <c r="E3" s="92"/>
      <c r="F3" s="92"/>
      <c r="G3" s="142"/>
      <c r="H3" s="92"/>
    </row>
    <row r="4" ht="14.25" customHeight="1" spans="1:8">
      <c r="A4" s="124"/>
      <c r="B4" s="124"/>
      <c r="C4" s="124"/>
      <c r="D4" s="143"/>
      <c r="E4" s="124"/>
      <c r="F4" s="124"/>
      <c r="G4" s="143"/>
      <c r="H4" s="94" t="s">
        <v>2</v>
      </c>
    </row>
    <row r="5" ht="24" customHeight="1" spans="1:8">
      <c r="A5" s="150" t="s">
        <v>3</v>
      </c>
      <c r="B5" s="77"/>
      <c r="C5" s="77"/>
      <c r="D5" s="120"/>
      <c r="E5" s="150" t="s">
        <v>4</v>
      </c>
      <c r="F5" s="77"/>
      <c r="G5" s="120"/>
      <c r="H5" s="77"/>
    </row>
    <row r="6" ht="24" customHeight="1" spans="1:8">
      <c r="A6" s="151" t="s">
        <v>5</v>
      </c>
      <c r="B6" s="131" t="s">
        <v>6</v>
      </c>
      <c r="C6" s="144"/>
      <c r="D6" s="145"/>
      <c r="E6" s="138" t="s">
        <v>7</v>
      </c>
      <c r="F6" s="131" t="s">
        <v>6</v>
      </c>
      <c r="G6" s="146"/>
      <c r="H6" s="132"/>
    </row>
    <row r="7" ht="48.75" customHeight="1" spans="1:8">
      <c r="A7" s="134"/>
      <c r="B7" s="89" t="s">
        <v>8</v>
      </c>
      <c r="C7" s="89" t="s">
        <v>9</v>
      </c>
      <c r="D7" s="147" t="s">
        <v>10</v>
      </c>
      <c r="E7" s="139"/>
      <c r="F7" s="89" t="s">
        <v>8</v>
      </c>
      <c r="G7" s="147" t="s">
        <v>9</v>
      </c>
      <c r="H7" s="89" t="s">
        <v>10</v>
      </c>
    </row>
    <row r="8" ht="24" customHeight="1" spans="1:8">
      <c r="A8" s="81" t="s">
        <v>11</v>
      </c>
      <c r="B8" s="116">
        <v>2022.36</v>
      </c>
      <c r="C8" s="148">
        <v>2418.95</v>
      </c>
      <c r="D8" s="113">
        <f>(C8-B8)/B8*100</f>
        <v>19.6102573231274</v>
      </c>
      <c r="E8" s="79" t="s">
        <v>12</v>
      </c>
      <c r="F8" s="149"/>
      <c r="G8" s="112"/>
      <c r="H8" s="85"/>
    </row>
    <row r="9" ht="24" customHeight="1" spans="1:8">
      <c r="A9" s="81" t="s">
        <v>13</v>
      </c>
      <c r="B9" s="116"/>
      <c r="C9" s="81"/>
      <c r="D9" s="113"/>
      <c r="E9" s="79" t="s">
        <v>14</v>
      </c>
      <c r="F9" s="113"/>
      <c r="G9" s="112"/>
      <c r="H9" s="85"/>
    </row>
    <row r="10" ht="24" customHeight="1" spans="1:8">
      <c r="A10" s="81" t="s">
        <v>15</v>
      </c>
      <c r="B10" s="116">
        <v>127.8</v>
      </c>
      <c r="C10" s="81">
        <v>227.98</v>
      </c>
      <c r="D10" s="113">
        <f>(C10-B10)/B10*100</f>
        <v>78.3881064162754</v>
      </c>
      <c r="E10" s="79" t="s">
        <v>16</v>
      </c>
      <c r="F10" s="113"/>
      <c r="G10" s="112"/>
      <c r="H10" s="85"/>
    </row>
    <row r="11" ht="24" customHeight="1" spans="1:8">
      <c r="A11" s="81" t="s">
        <v>17</v>
      </c>
      <c r="B11" s="116"/>
      <c r="C11" s="81"/>
      <c r="D11" s="113"/>
      <c r="E11" s="81" t="s">
        <v>18</v>
      </c>
      <c r="F11" s="112"/>
      <c r="G11" s="116"/>
      <c r="H11" s="85"/>
    </row>
    <row r="12" ht="24" customHeight="1" spans="1:8">
      <c r="A12" s="81"/>
      <c r="B12" s="116"/>
      <c r="C12" s="81"/>
      <c r="D12" s="113"/>
      <c r="E12" s="79" t="s">
        <v>19</v>
      </c>
      <c r="F12" s="149">
        <v>1707.78</v>
      </c>
      <c r="G12" s="112">
        <v>2177.24</v>
      </c>
      <c r="H12" s="113">
        <f>(G12-F12)/F12*100</f>
        <v>27.4894892784785</v>
      </c>
    </row>
    <row r="13" ht="24" customHeight="1" spans="1:8">
      <c r="A13" s="81"/>
      <c r="B13" s="116"/>
      <c r="C13" s="81"/>
      <c r="D13" s="113"/>
      <c r="E13" s="79" t="s">
        <v>20</v>
      </c>
      <c r="F13" s="113"/>
      <c r="G13" s="112"/>
      <c r="H13" s="113"/>
    </row>
    <row r="14" ht="24" customHeight="1" spans="1:8">
      <c r="A14" s="81"/>
      <c r="B14" s="116"/>
      <c r="C14" s="81"/>
      <c r="D14" s="113"/>
      <c r="E14" s="81" t="s">
        <v>21</v>
      </c>
      <c r="F14" s="113"/>
      <c r="G14" s="116"/>
      <c r="H14" s="113"/>
    </row>
    <row r="15" ht="24" customHeight="1" spans="1:8">
      <c r="A15" s="81"/>
      <c r="B15" s="116"/>
      <c r="C15" s="81"/>
      <c r="D15" s="113"/>
      <c r="E15" s="81" t="s">
        <v>22</v>
      </c>
      <c r="F15" s="112">
        <v>211.47</v>
      </c>
      <c r="G15" s="126">
        <v>208.6</v>
      </c>
      <c r="H15" s="113">
        <f>(G15-F15)/F15*100</f>
        <v>-1.35716650115856</v>
      </c>
    </row>
    <row r="16" ht="24" customHeight="1" spans="1:8">
      <c r="A16" s="81"/>
      <c r="B16" s="116"/>
      <c r="C16" s="81"/>
      <c r="D16" s="113"/>
      <c r="E16" s="79" t="s">
        <v>23</v>
      </c>
      <c r="F16" s="116">
        <v>81.13</v>
      </c>
      <c r="G16" s="125">
        <v>81.94</v>
      </c>
      <c r="H16" s="113">
        <f>(G16-F16)/F16*100</f>
        <v>0.998397633427835</v>
      </c>
    </row>
    <row r="17" ht="24" customHeight="1" spans="1:8">
      <c r="A17" s="81"/>
      <c r="B17" s="116"/>
      <c r="C17" s="81"/>
      <c r="D17" s="113"/>
      <c r="E17" s="79" t="s">
        <v>24</v>
      </c>
      <c r="F17" s="113"/>
      <c r="G17" s="125"/>
      <c r="H17" s="113"/>
    </row>
    <row r="18" ht="24" customHeight="1" spans="1:8">
      <c r="A18" s="81"/>
      <c r="B18" s="116"/>
      <c r="C18" s="81"/>
      <c r="D18" s="113"/>
      <c r="E18" s="81" t="s">
        <v>25</v>
      </c>
      <c r="F18" s="113"/>
      <c r="G18" s="126"/>
      <c r="H18" s="113"/>
    </row>
    <row r="19" ht="24" customHeight="1" spans="1:8">
      <c r="A19" s="81"/>
      <c r="B19" s="116"/>
      <c r="C19" s="81"/>
      <c r="D19" s="113"/>
      <c r="E19" s="81" t="s">
        <v>26</v>
      </c>
      <c r="F19" s="113"/>
      <c r="G19" s="116"/>
      <c r="H19" s="113"/>
    </row>
    <row r="20" ht="24" customHeight="1" spans="1:8">
      <c r="A20" s="81"/>
      <c r="B20" s="116"/>
      <c r="C20" s="81"/>
      <c r="D20" s="113"/>
      <c r="E20" s="81" t="s">
        <v>27</v>
      </c>
      <c r="F20" s="113"/>
      <c r="G20" s="116"/>
      <c r="H20" s="113"/>
    </row>
    <row r="21" ht="24" customHeight="1" spans="1:8">
      <c r="A21" s="81"/>
      <c r="B21" s="116"/>
      <c r="C21" s="81"/>
      <c r="D21" s="113"/>
      <c r="E21" s="81" t="s">
        <v>28</v>
      </c>
      <c r="F21" s="113"/>
      <c r="G21" s="116"/>
      <c r="H21" s="113"/>
    </row>
    <row r="22" ht="24" customHeight="1" spans="1:8">
      <c r="A22" s="81"/>
      <c r="B22" s="116"/>
      <c r="C22" s="81"/>
      <c r="D22" s="113"/>
      <c r="E22" s="81" t="s">
        <v>29</v>
      </c>
      <c r="F22" s="113"/>
      <c r="G22" s="116"/>
      <c r="H22" s="113"/>
    </row>
    <row r="23" ht="24" customHeight="1" spans="1:8">
      <c r="A23" s="81"/>
      <c r="B23" s="116"/>
      <c r="C23" s="81"/>
      <c r="D23" s="113"/>
      <c r="E23" s="81" t="s">
        <v>30</v>
      </c>
      <c r="F23" s="113"/>
      <c r="G23" s="116"/>
      <c r="H23" s="113"/>
    </row>
    <row r="24" ht="24" customHeight="1" spans="1:8">
      <c r="A24" s="81"/>
      <c r="B24" s="116"/>
      <c r="C24" s="81"/>
      <c r="D24" s="113"/>
      <c r="E24" s="81" t="s">
        <v>31</v>
      </c>
      <c r="F24" s="113"/>
      <c r="G24" s="116"/>
      <c r="H24" s="113"/>
    </row>
    <row r="25" ht="24" customHeight="1" spans="1:8">
      <c r="A25" s="81"/>
      <c r="B25" s="116"/>
      <c r="C25" s="81"/>
      <c r="D25" s="113"/>
      <c r="E25" s="81" t="s">
        <v>32</v>
      </c>
      <c r="F25" s="116">
        <v>149.78</v>
      </c>
      <c r="G25" s="116">
        <v>179.15</v>
      </c>
      <c r="H25" s="113">
        <f>(G25-F25)/F25*100</f>
        <v>19.6087595139538</v>
      </c>
    </row>
    <row r="26" ht="24" customHeight="1" spans="1:8">
      <c r="A26" s="81"/>
      <c r="B26" s="116"/>
      <c r="C26" s="81"/>
      <c r="D26" s="113"/>
      <c r="E26" s="81" t="s">
        <v>33</v>
      </c>
      <c r="F26" s="113"/>
      <c r="G26" s="116"/>
      <c r="H26" s="113"/>
    </row>
    <row r="27" ht="24" customHeight="1" spans="1:8">
      <c r="A27" s="81"/>
      <c r="B27" s="116"/>
      <c r="C27" s="81"/>
      <c r="D27" s="113"/>
      <c r="E27" s="81" t="s">
        <v>34</v>
      </c>
      <c r="F27" s="113"/>
      <c r="G27" s="116"/>
      <c r="H27" s="113"/>
    </row>
    <row r="28" ht="24" customHeight="1" spans="1:8">
      <c r="A28" s="81"/>
      <c r="B28" s="116"/>
      <c r="C28" s="81"/>
      <c r="D28" s="113"/>
      <c r="E28" s="81" t="s">
        <v>35</v>
      </c>
      <c r="F28" s="113"/>
      <c r="G28" s="108"/>
      <c r="H28" s="113"/>
    </row>
    <row r="29" ht="24" customHeight="1" spans="1:8">
      <c r="A29" s="77" t="s">
        <v>36</v>
      </c>
      <c r="B29" s="120">
        <f>B10+B8</f>
        <v>2150.16</v>
      </c>
      <c r="C29" s="77">
        <f>C10+C8</f>
        <v>2646.93</v>
      </c>
      <c r="D29" s="113">
        <f>(C29-B29)/B29*100</f>
        <v>23.1038620381739</v>
      </c>
      <c r="E29" s="77" t="s">
        <v>37</v>
      </c>
      <c r="F29" s="113">
        <f>F25+F16+F15+F12</f>
        <v>2150.16</v>
      </c>
      <c r="G29" s="120">
        <f>SUM(G12:G28)</f>
        <v>2646.93</v>
      </c>
      <c r="H29" s="113">
        <f>(G29-F29)/F29*100</f>
        <v>23.1038620381739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workbookViewId="0">
      <selection activeCell="D8" sqref="D8"/>
    </sheetView>
  </sheetViews>
  <sheetFormatPr defaultColWidth="6.875" defaultRowHeight="11.25"/>
  <cols>
    <col min="1" max="8" width="14.9" style="66" customWidth="1"/>
    <col min="9" max="11" width="9.875" style="66" customWidth="1"/>
    <col min="12" max="16384" width="6.875" style="66"/>
  </cols>
  <sheetData>
    <row r="1" ht="16.5" customHeight="1" spans="1:11">
      <c r="A1" s="51" t="s">
        <v>166</v>
      </c>
      <c r="B1" s="52"/>
      <c r="C1" s="52"/>
      <c r="D1" s="52"/>
      <c r="E1" s="52"/>
      <c r="F1" s="52"/>
      <c r="G1" s="52"/>
      <c r="H1" s="52"/>
      <c r="I1" s="52"/>
      <c r="J1" s="73"/>
      <c r="K1" s="73"/>
    </row>
    <row r="2" ht="37" customHeight="1" spans="1:8">
      <c r="A2" s="67" t="s">
        <v>167</v>
      </c>
      <c r="B2" s="67"/>
      <c r="C2" s="67"/>
      <c r="D2" s="67"/>
      <c r="E2" s="67"/>
      <c r="F2" s="67"/>
      <c r="G2" s="67"/>
      <c r="H2" s="67"/>
    </row>
    <row r="3" ht="23" customHeight="1" spans="1:8">
      <c r="A3" s="68"/>
      <c r="B3" s="68"/>
      <c r="C3" s="68"/>
      <c r="D3" s="68"/>
      <c r="E3" s="68"/>
      <c r="F3" s="68"/>
      <c r="G3" s="69" t="s">
        <v>2</v>
      </c>
      <c r="H3" s="69"/>
    </row>
    <row r="4" ht="33" customHeight="1" spans="1:8">
      <c r="A4" s="70" t="s">
        <v>168</v>
      </c>
      <c r="B4" s="70"/>
      <c r="C4" s="70"/>
      <c r="D4" s="70" t="s">
        <v>169</v>
      </c>
      <c r="E4" s="70"/>
      <c r="F4" s="70"/>
      <c r="G4" s="70"/>
      <c r="H4" s="70"/>
    </row>
    <row r="5" ht="33" customHeight="1" spans="1:8">
      <c r="A5" s="70" t="s">
        <v>40</v>
      </c>
      <c r="B5" s="70"/>
      <c r="C5" s="71" t="s">
        <v>170</v>
      </c>
      <c r="D5" s="70" t="s">
        <v>45</v>
      </c>
      <c r="E5" s="70" t="s">
        <v>46</v>
      </c>
      <c r="F5" s="70" t="s">
        <v>94</v>
      </c>
      <c r="G5" s="70" t="s">
        <v>82</v>
      </c>
      <c r="H5" s="70" t="s">
        <v>83</v>
      </c>
    </row>
    <row r="6" ht="33" customHeight="1" spans="1:8">
      <c r="A6" s="70" t="s">
        <v>45</v>
      </c>
      <c r="B6" s="70" t="s">
        <v>46</v>
      </c>
      <c r="C6" s="71"/>
      <c r="D6" s="70"/>
      <c r="E6" s="70"/>
      <c r="F6" s="70"/>
      <c r="G6" s="70"/>
      <c r="H6" s="70"/>
    </row>
    <row r="7" ht="33" customHeight="1" spans="1:8">
      <c r="A7" s="72"/>
      <c r="B7" s="72"/>
      <c r="C7" s="72"/>
      <c r="D7" s="72"/>
      <c r="E7" s="72"/>
      <c r="F7" s="72"/>
      <c r="G7" s="72"/>
      <c r="H7" s="72"/>
    </row>
    <row r="8" ht="33" customHeight="1" spans="1:8">
      <c r="A8" s="72"/>
      <c r="B8" s="72"/>
      <c r="C8" s="72"/>
      <c r="D8" s="72"/>
      <c r="E8" s="72"/>
      <c r="F8" s="72"/>
      <c r="G8" s="72"/>
      <c r="H8" s="72"/>
    </row>
    <row r="9" ht="33" customHeight="1" spans="1:8">
      <c r="A9" s="72"/>
      <c r="B9" s="72"/>
      <c r="C9" s="72"/>
      <c r="D9" s="72"/>
      <c r="E9" s="72"/>
      <c r="F9" s="72"/>
      <c r="G9" s="72"/>
      <c r="H9" s="72"/>
    </row>
    <row r="10" ht="33" customHeight="1" spans="1:8">
      <c r="A10" s="72"/>
      <c r="B10" s="72"/>
      <c r="C10" s="72"/>
      <c r="D10" s="72"/>
      <c r="E10" s="72"/>
      <c r="F10" s="72"/>
      <c r="G10" s="72"/>
      <c r="H10" s="72"/>
    </row>
    <row r="11" ht="33" customHeight="1" spans="1:8">
      <c r="A11" s="72"/>
      <c r="B11" s="72"/>
      <c r="C11" s="72"/>
      <c r="D11" s="72"/>
      <c r="E11" s="72"/>
      <c r="F11" s="72"/>
      <c r="G11" s="72"/>
      <c r="H11" s="72"/>
    </row>
    <row r="12" ht="33" customHeight="1" spans="1:8">
      <c r="A12" s="72"/>
      <c r="B12" s="72"/>
      <c r="C12" s="72"/>
      <c r="D12" s="72"/>
      <c r="E12" s="72"/>
      <c r="F12" s="72"/>
      <c r="G12" s="72"/>
      <c r="H12" s="72"/>
    </row>
    <row r="13" ht="33" customHeight="1" spans="1:8">
      <c r="A13" s="72"/>
      <c r="B13" s="72"/>
      <c r="C13" s="72"/>
      <c r="D13" s="72"/>
      <c r="E13" s="72"/>
      <c r="F13" s="72"/>
      <c r="G13" s="72"/>
      <c r="H13" s="72"/>
    </row>
    <row r="14" ht="33" customHeight="1" spans="1:8">
      <c r="A14" s="72"/>
      <c r="B14" s="72"/>
      <c r="C14" s="72"/>
      <c r="D14" s="72"/>
      <c r="E14" s="72"/>
      <c r="F14" s="72"/>
      <c r="G14" s="72"/>
      <c r="H14" s="72"/>
    </row>
    <row r="15" ht="33" customHeight="1" spans="1:8">
      <c r="A15" s="72"/>
      <c r="B15" s="72"/>
      <c r="C15" s="72"/>
      <c r="D15" s="72"/>
      <c r="E15" s="72"/>
      <c r="F15" s="72"/>
      <c r="G15" s="72"/>
      <c r="H15" s="72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tabSelected="1" workbookViewId="0">
      <selection activeCell="D25" sqref="D25"/>
    </sheetView>
  </sheetViews>
  <sheetFormatPr defaultColWidth="9" defaultRowHeight="14.25" outlineLevelCol="7"/>
  <cols>
    <col min="1" max="1" width="25.25" customWidth="1"/>
    <col min="2" max="7" width="11.75" customWidth="1"/>
    <col min="8" max="8" width="26.125" customWidth="1"/>
  </cols>
  <sheetData>
    <row r="1" ht="18.75" spans="1:6">
      <c r="A1" s="51" t="s">
        <v>171</v>
      </c>
      <c r="B1" s="52"/>
      <c r="C1" s="52"/>
      <c r="D1" s="52"/>
      <c r="E1" s="52"/>
      <c r="F1" s="52"/>
    </row>
    <row r="2" ht="22.5" spans="1:8">
      <c r="A2" s="53" t="s">
        <v>172</v>
      </c>
      <c r="B2" s="53"/>
      <c r="C2" s="53"/>
      <c r="D2" s="53"/>
      <c r="E2" s="53"/>
      <c r="F2" s="53"/>
      <c r="G2" s="53"/>
      <c r="H2" s="53"/>
    </row>
    <row r="3" ht="20.25" customHeight="1" spans="1:8">
      <c r="A3" s="54"/>
      <c r="B3" s="55"/>
      <c r="C3" s="55"/>
      <c r="D3" s="55"/>
      <c r="E3" s="55"/>
      <c r="F3" s="55"/>
      <c r="G3" s="56" t="s">
        <v>2</v>
      </c>
      <c r="H3" s="56"/>
    </row>
    <row r="4" ht="21" customHeight="1" spans="1:8">
      <c r="A4" s="57" t="s">
        <v>173</v>
      </c>
      <c r="B4" s="58" t="s">
        <v>174</v>
      </c>
      <c r="C4" s="59" t="s">
        <v>175</v>
      </c>
      <c r="D4" s="59"/>
      <c r="E4" s="60" t="s">
        <v>176</v>
      </c>
      <c r="F4" s="10" t="s">
        <v>177</v>
      </c>
      <c r="G4" s="60" t="s">
        <v>178</v>
      </c>
      <c r="H4" s="60" t="s">
        <v>179</v>
      </c>
    </row>
    <row r="5" ht="21" customHeight="1" spans="1:8">
      <c r="A5" s="57"/>
      <c r="B5" s="58"/>
      <c r="C5" s="10" t="s">
        <v>180</v>
      </c>
      <c r="D5" s="10" t="s">
        <v>181</v>
      </c>
      <c r="E5" s="60"/>
      <c r="F5" s="10"/>
      <c r="G5" s="60"/>
      <c r="H5" s="60"/>
    </row>
    <row r="6" ht="27.75" customHeight="1" spans="1:8">
      <c r="A6" s="61" t="s">
        <v>79</v>
      </c>
      <c r="B6" s="62">
        <f>B7+B8+B9+B10+B11+B12+B13+B14+B15</f>
        <v>382.66</v>
      </c>
      <c r="C6" s="62">
        <f>C7+C8+C9+C10+C11+C12+C13+C14+C15</f>
        <v>282.66</v>
      </c>
      <c r="D6" s="62">
        <f>D7+D8+D9+D10+D11+D12+D13+D14+D15</f>
        <v>100</v>
      </c>
      <c r="E6" s="63"/>
      <c r="F6" s="64"/>
      <c r="G6" s="64" t="s">
        <v>182</v>
      </c>
      <c r="H6" s="64" t="s">
        <v>182</v>
      </c>
    </row>
    <row r="7" ht="27.75" customHeight="1" spans="1:8">
      <c r="A7" s="65" t="s">
        <v>183</v>
      </c>
      <c r="B7" s="62">
        <v>24.7</v>
      </c>
      <c r="C7" s="62">
        <v>24.7</v>
      </c>
      <c r="D7" s="62"/>
      <c r="E7" s="34">
        <v>2050204</v>
      </c>
      <c r="F7" s="65" t="s">
        <v>184</v>
      </c>
      <c r="G7" s="65" t="s">
        <v>185</v>
      </c>
      <c r="H7" s="61" t="s">
        <v>186</v>
      </c>
    </row>
    <row r="8" ht="27.75" customHeight="1" spans="1:8">
      <c r="A8" s="65" t="s">
        <v>187</v>
      </c>
      <c r="B8" s="62">
        <v>5</v>
      </c>
      <c r="C8" s="62">
        <v>5</v>
      </c>
      <c r="D8" s="62"/>
      <c r="E8" s="34">
        <v>2050204</v>
      </c>
      <c r="F8" s="65" t="s">
        <v>184</v>
      </c>
      <c r="G8" s="65" t="s">
        <v>188</v>
      </c>
      <c r="H8" s="61" t="s">
        <v>189</v>
      </c>
    </row>
    <row r="9" ht="27.75" customHeight="1" spans="1:8">
      <c r="A9" s="65" t="s">
        <v>190</v>
      </c>
      <c r="B9" s="62">
        <v>100</v>
      </c>
      <c r="C9" s="62"/>
      <c r="D9" s="62">
        <v>100</v>
      </c>
      <c r="E9" s="34">
        <v>2050204</v>
      </c>
      <c r="F9" s="65" t="s">
        <v>184</v>
      </c>
      <c r="G9" s="65" t="s">
        <v>191</v>
      </c>
      <c r="H9" s="61" t="s">
        <v>186</v>
      </c>
    </row>
    <row r="10" ht="27.75" customHeight="1" spans="1:8">
      <c r="A10" s="65" t="s">
        <v>192</v>
      </c>
      <c r="B10" s="62">
        <v>17.6</v>
      </c>
      <c r="C10" s="62">
        <v>17.6</v>
      </c>
      <c r="D10" s="62"/>
      <c r="E10" s="34">
        <v>2050204</v>
      </c>
      <c r="F10" s="65" t="s">
        <v>184</v>
      </c>
      <c r="G10" s="65" t="s">
        <v>193</v>
      </c>
      <c r="H10" s="61" t="s">
        <v>194</v>
      </c>
    </row>
    <row r="11" ht="27.75" customHeight="1" spans="1:8">
      <c r="A11" s="65" t="s">
        <v>195</v>
      </c>
      <c r="B11" s="62">
        <v>3.36</v>
      </c>
      <c r="C11" s="62">
        <v>3.36</v>
      </c>
      <c r="D11" s="62"/>
      <c r="E11" s="34">
        <v>2050204</v>
      </c>
      <c r="F11" s="65" t="s">
        <v>184</v>
      </c>
      <c r="G11" s="65" t="s">
        <v>196</v>
      </c>
      <c r="H11" s="61" t="s">
        <v>194</v>
      </c>
    </row>
    <row r="12" ht="27.75" customHeight="1" spans="1:8">
      <c r="A12" s="65" t="s">
        <v>197</v>
      </c>
      <c r="B12" s="62">
        <v>73</v>
      </c>
      <c r="C12" s="62">
        <v>73</v>
      </c>
      <c r="D12" s="62"/>
      <c r="E12" s="34">
        <v>2050999</v>
      </c>
      <c r="F12" s="65" t="s">
        <v>198</v>
      </c>
      <c r="G12" s="65" t="s">
        <v>199</v>
      </c>
      <c r="H12" s="61" t="s">
        <v>186</v>
      </c>
    </row>
    <row r="13" ht="27.75" customHeight="1" spans="1:8">
      <c r="A13" s="65" t="s">
        <v>190</v>
      </c>
      <c r="B13" s="62">
        <v>27</v>
      </c>
      <c r="C13" s="62">
        <v>27</v>
      </c>
      <c r="D13" s="62"/>
      <c r="E13" s="34">
        <v>2050999</v>
      </c>
      <c r="F13" s="65" t="s">
        <v>198</v>
      </c>
      <c r="G13" s="65" t="s">
        <v>191</v>
      </c>
      <c r="H13" s="61" t="s">
        <v>186</v>
      </c>
    </row>
    <row r="14" ht="27.75" customHeight="1" spans="1:8">
      <c r="A14" s="65" t="s">
        <v>200</v>
      </c>
      <c r="B14" s="62">
        <v>82.05</v>
      </c>
      <c r="C14" s="62">
        <v>82.05</v>
      </c>
      <c r="D14" s="62"/>
      <c r="E14" s="34">
        <v>2050204</v>
      </c>
      <c r="F14" s="65" t="s">
        <v>184</v>
      </c>
      <c r="G14" s="65" t="s">
        <v>201</v>
      </c>
      <c r="H14" s="61" t="s">
        <v>194</v>
      </c>
    </row>
    <row r="15" ht="27.75" customHeight="1" spans="1:8">
      <c r="A15" s="65" t="s">
        <v>202</v>
      </c>
      <c r="B15" s="62">
        <v>49.95</v>
      </c>
      <c r="C15" s="62">
        <v>49.95</v>
      </c>
      <c r="D15" s="62"/>
      <c r="E15" s="34">
        <v>2050904</v>
      </c>
      <c r="F15" s="65" t="s">
        <v>203</v>
      </c>
      <c r="G15" s="65" t="s">
        <v>202</v>
      </c>
      <c r="H15" s="61" t="s">
        <v>186</v>
      </c>
    </row>
    <row r="16" ht="27.75" customHeight="1" spans="1:8">
      <c r="A16" s="65"/>
      <c r="B16" s="62"/>
      <c r="C16" s="62"/>
      <c r="D16" s="62"/>
      <c r="E16" s="63"/>
      <c r="F16" s="64"/>
      <c r="G16" s="64"/>
      <c r="H16" s="64"/>
    </row>
    <row r="17" ht="27.75" customHeight="1" spans="1:8">
      <c r="A17" s="65"/>
      <c r="B17" s="62"/>
      <c r="C17" s="62"/>
      <c r="D17" s="62"/>
      <c r="E17" s="63"/>
      <c r="F17" s="64"/>
      <c r="G17" s="64"/>
      <c r="H17" s="64"/>
    </row>
    <row r="18" ht="27.75" customHeight="1" spans="1:8">
      <c r="A18" s="65"/>
      <c r="B18" s="62"/>
      <c r="C18" s="62"/>
      <c r="D18" s="62"/>
      <c r="E18" s="63"/>
      <c r="F18" s="64"/>
      <c r="G18" s="64"/>
      <c r="H18" s="64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N7" sqref="N7:N18"/>
    </sheetView>
  </sheetViews>
  <sheetFormatPr defaultColWidth="9" defaultRowHeight="14.25"/>
  <cols>
    <col min="1" max="4" width="8.75" customWidth="1"/>
    <col min="5" max="5" width="9" style="26"/>
  </cols>
  <sheetData>
    <row r="1" ht="31.5" customHeight="1" spans="1:14">
      <c r="A1" s="1" t="s">
        <v>204</v>
      </c>
      <c r="B1" s="27"/>
      <c r="C1" s="28"/>
      <c r="D1" s="28"/>
      <c r="E1" s="29"/>
      <c r="F1" s="30"/>
      <c r="G1" s="30"/>
      <c r="H1" s="30"/>
      <c r="I1" s="30"/>
      <c r="J1" s="30"/>
      <c r="K1" s="30"/>
      <c r="L1" s="30"/>
      <c r="M1" s="30"/>
      <c r="N1" s="45"/>
    </row>
    <row r="2" ht="33" customHeight="1" spans="1:14">
      <c r="A2" s="31" t="s">
        <v>205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ht="26.25" customHeight="1" spans="1:14">
      <c r="A3" s="32" t="s">
        <v>2</v>
      </c>
      <c r="B3" s="32"/>
      <c r="C3" s="32"/>
      <c r="D3" s="32"/>
      <c r="E3" s="33"/>
      <c r="F3" s="32"/>
      <c r="G3" s="32"/>
      <c r="H3" s="32"/>
      <c r="I3" s="32"/>
      <c r="J3" s="32"/>
      <c r="K3" s="32"/>
      <c r="L3" s="32"/>
      <c r="M3" s="32"/>
      <c r="N3" s="32"/>
    </row>
    <row r="4" ht="22.5" customHeight="1" spans="1:14">
      <c r="A4" s="7" t="s">
        <v>206</v>
      </c>
      <c r="B4" s="34" t="s">
        <v>207</v>
      </c>
      <c r="C4" s="34" t="s">
        <v>208</v>
      </c>
      <c r="D4" s="34" t="s">
        <v>209</v>
      </c>
      <c r="E4" s="11" t="s">
        <v>210</v>
      </c>
      <c r="F4" s="12"/>
      <c r="G4" s="12"/>
      <c r="H4" s="12"/>
      <c r="I4" s="12"/>
      <c r="J4" s="12"/>
      <c r="K4" s="12"/>
      <c r="L4" s="12"/>
      <c r="M4" s="22"/>
      <c r="N4" s="46" t="s">
        <v>211</v>
      </c>
    </row>
    <row r="5" ht="37.5" customHeight="1" spans="1:14">
      <c r="A5" s="9"/>
      <c r="B5" s="34"/>
      <c r="C5" s="34"/>
      <c r="D5" s="34"/>
      <c r="E5" s="10" t="s">
        <v>212</v>
      </c>
      <c r="F5" s="8" t="s">
        <v>41</v>
      </c>
      <c r="G5" s="8"/>
      <c r="H5" s="8"/>
      <c r="I5" s="8"/>
      <c r="J5" s="47"/>
      <c r="K5" s="47"/>
      <c r="L5" s="23" t="s">
        <v>213</v>
      </c>
      <c r="M5" s="23" t="s">
        <v>214</v>
      </c>
      <c r="N5" s="48"/>
    </row>
    <row r="6" ht="78.75" customHeight="1" spans="1:14">
      <c r="A6" s="13"/>
      <c r="B6" s="34"/>
      <c r="C6" s="34"/>
      <c r="D6" s="34"/>
      <c r="E6" s="10"/>
      <c r="F6" s="14" t="s">
        <v>215</v>
      </c>
      <c r="G6" s="10" t="s">
        <v>216</v>
      </c>
      <c r="H6" s="10" t="s">
        <v>217</v>
      </c>
      <c r="I6" s="10" t="s">
        <v>218</v>
      </c>
      <c r="J6" s="10" t="s">
        <v>219</v>
      </c>
      <c r="K6" s="24" t="s">
        <v>220</v>
      </c>
      <c r="L6" s="25"/>
      <c r="M6" s="25"/>
      <c r="N6" s="49"/>
    </row>
    <row r="7" ht="27" customHeight="1" spans="1:14">
      <c r="A7" s="35" t="s">
        <v>221</v>
      </c>
      <c r="B7" s="36"/>
      <c r="C7" s="37" t="s">
        <v>222</v>
      </c>
      <c r="D7" s="38">
        <v>2</v>
      </c>
      <c r="E7" s="37">
        <v>1.92</v>
      </c>
      <c r="F7" s="37"/>
      <c r="G7" s="37"/>
      <c r="H7" s="37"/>
      <c r="I7" s="37"/>
      <c r="J7" s="37"/>
      <c r="K7" s="37"/>
      <c r="L7" s="37"/>
      <c r="M7" s="37">
        <v>1.92</v>
      </c>
      <c r="N7" s="37" t="s">
        <v>9</v>
      </c>
    </row>
    <row r="8" ht="24" customHeight="1" spans="1:14">
      <c r="A8" s="35" t="s">
        <v>223</v>
      </c>
      <c r="B8" s="39"/>
      <c r="C8" s="40" t="s">
        <v>224</v>
      </c>
      <c r="D8" s="41">
        <v>10</v>
      </c>
      <c r="E8" s="42">
        <v>20</v>
      </c>
      <c r="F8" s="43">
        <v>10</v>
      </c>
      <c r="G8" s="43">
        <v>10</v>
      </c>
      <c r="H8" s="43"/>
      <c r="I8" s="43"/>
      <c r="J8" s="43"/>
      <c r="K8" s="43"/>
      <c r="L8" s="43"/>
      <c r="M8" s="43">
        <v>10</v>
      </c>
      <c r="N8" s="37" t="s">
        <v>9</v>
      </c>
    </row>
    <row r="9" ht="24" customHeight="1" spans="1:14">
      <c r="A9" s="35" t="s">
        <v>225</v>
      </c>
      <c r="B9" s="39" t="s">
        <v>226</v>
      </c>
      <c r="C9" s="40" t="s">
        <v>227</v>
      </c>
      <c r="D9" s="41">
        <v>396</v>
      </c>
      <c r="E9" s="42">
        <v>7.92</v>
      </c>
      <c r="F9" s="43">
        <v>7.92</v>
      </c>
      <c r="G9" s="43">
        <v>6</v>
      </c>
      <c r="H9" s="43"/>
      <c r="I9" s="43"/>
      <c r="J9" s="43"/>
      <c r="K9" s="43"/>
      <c r="L9" s="43"/>
      <c r="M9" s="43">
        <v>1.92</v>
      </c>
      <c r="N9" s="37" t="s">
        <v>9</v>
      </c>
    </row>
    <row r="10" ht="24" customHeight="1" spans="1:14">
      <c r="A10" s="35" t="s">
        <v>228</v>
      </c>
      <c r="B10" s="39" t="s">
        <v>229</v>
      </c>
      <c r="C10" s="40" t="s">
        <v>222</v>
      </c>
      <c r="D10" s="41">
        <v>1</v>
      </c>
      <c r="E10" s="42">
        <v>0.6</v>
      </c>
      <c r="F10" s="43">
        <v>0.6</v>
      </c>
      <c r="G10" s="43"/>
      <c r="H10" s="43"/>
      <c r="I10" s="43"/>
      <c r="J10" s="43"/>
      <c r="K10" s="43"/>
      <c r="L10" s="43"/>
      <c r="M10" s="43">
        <v>0.6</v>
      </c>
      <c r="N10" s="37" t="s">
        <v>9</v>
      </c>
    </row>
    <row r="11" ht="24" customHeight="1" spans="1:14">
      <c r="A11" s="35" t="s">
        <v>230</v>
      </c>
      <c r="B11" s="39"/>
      <c r="C11" s="40"/>
      <c r="D11" s="41">
        <v>3</v>
      </c>
      <c r="E11" s="42">
        <v>1.5</v>
      </c>
      <c r="F11" s="43">
        <v>1.5</v>
      </c>
      <c r="G11" s="43"/>
      <c r="H11" s="43"/>
      <c r="I11" s="43"/>
      <c r="J11" s="43"/>
      <c r="K11" s="43"/>
      <c r="L11" s="43"/>
      <c r="M11" s="43">
        <v>1.5</v>
      </c>
      <c r="N11" s="37" t="s">
        <v>9</v>
      </c>
    </row>
    <row r="12" ht="24" customHeight="1" spans="1:14">
      <c r="A12" s="35" t="s">
        <v>231</v>
      </c>
      <c r="B12" s="39"/>
      <c r="C12" s="40" t="s">
        <v>222</v>
      </c>
      <c r="D12" s="41">
        <v>4</v>
      </c>
      <c r="E12" s="42">
        <v>17.4</v>
      </c>
      <c r="F12" s="43">
        <v>8.7</v>
      </c>
      <c r="G12" s="43"/>
      <c r="H12" s="43"/>
      <c r="I12" s="43"/>
      <c r="J12" s="43"/>
      <c r="K12" s="43">
        <v>8.7</v>
      </c>
      <c r="L12" s="43"/>
      <c r="M12" s="43">
        <v>8.7</v>
      </c>
      <c r="N12" s="37" t="s">
        <v>9</v>
      </c>
    </row>
    <row r="13" ht="24" customHeight="1" spans="1:14">
      <c r="A13" s="35" t="s">
        <v>232</v>
      </c>
      <c r="B13" s="39"/>
      <c r="C13" s="40" t="s">
        <v>233</v>
      </c>
      <c r="D13" s="41">
        <v>6</v>
      </c>
      <c r="E13" s="42">
        <v>6</v>
      </c>
      <c r="F13" s="43">
        <v>6</v>
      </c>
      <c r="G13" s="43"/>
      <c r="H13" s="43"/>
      <c r="I13" s="43"/>
      <c r="J13" s="43"/>
      <c r="K13" s="43">
        <v>6</v>
      </c>
      <c r="L13" s="43"/>
      <c r="M13" s="43"/>
      <c r="N13" s="37" t="s">
        <v>9</v>
      </c>
    </row>
    <row r="14" ht="24" customHeight="1" spans="1:14">
      <c r="A14" s="35" t="s">
        <v>234</v>
      </c>
      <c r="B14" s="39"/>
      <c r="C14" s="40" t="s">
        <v>235</v>
      </c>
      <c r="D14" s="41">
        <v>1</v>
      </c>
      <c r="E14" s="42">
        <v>5</v>
      </c>
      <c r="F14" s="43">
        <v>5</v>
      </c>
      <c r="G14" s="43"/>
      <c r="H14" s="43"/>
      <c r="I14" s="43"/>
      <c r="J14" s="43"/>
      <c r="K14" s="43">
        <v>5</v>
      </c>
      <c r="L14" s="43"/>
      <c r="M14" s="43"/>
      <c r="N14" s="37" t="s">
        <v>9</v>
      </c>
    </row>
    <row r="15" ht="24" customHeight="1" spans="1:14">
      <c r="A15" s="35" t="s">
        <v>236</v>
      </c>
      <c r="B15" s="39"/>
      <c r="C15" s="40" t="s">
        <v>237</v>
      </c>
      <c r="D15" s="41">
        <v>1</v>
      </c>
      <c r="E15" s="42">
        <v>5</v>
      </c>
      <c r="F15" s="43">
        <v>5</v>
      </c>
      <c r="G15" s="43"/>
      <c r="H15" s="43"/>
      <c r="I15" s="43"/>
      <c r="J15" s="43"/>
      <c r="K15" s="43">
        <v>5</v>
      </c>
      <c r="L15" s="43"/>
      <c r="M15" s="43"/>
      <c r="N15" s="37" t="s">
        <v>9</v>
      </c>
    </row>
    <row r="16" ht="24" customHeight="1" spans="1:14">
      <c r="A16" s="35" t="s">
        <v>238</v>
      </c>
      <c r="B16" s="39"/>
      <c r="C16" s="40" t="s">
        <v>239</v>
      </c>
      <c r="D16" s="41">
        <v>1</v>
      </c>
      <c r="E16" s="42">
        <v>127</v>
      </c>
      <c r="F16" s="43">
        <v>127</v>
      </c>
      <c r="G16" s="43">
        <v>127</v>
      </c>
      <c r="H16" s="43"/>
      <c r="I16" s="43"/>
      <c r="J16" s="43"/>
      <c r="K16" s="43"/>
      <c r="L16" s="43"/>
      <c r="M16" s="43"/>
      <c r="N16" s="37" t="s">
        <v>9</v>
      </c>
    </row>
    <row r="17" ht="24" customHeight="1" spans="1:14">
      <c r="A17" s="35" t="s">
        <v>240</v>
      </c>
      <c r="B17" s="39"/>
      <c r="C17" s="40" t="s">
        <v>222</v>
      </c>
      <c r="D17" s="41">
        <v>4</v>
      </c>
      <c r="E17" s="42">
        <v>70</v>
      </c>
      <c r="F17" s="43">
        <v>70</v>
      </c>
      <c r="G17" s="43">
        <v>70</v>
      </c>
      <c r="H17" s="43"/>
      <c r="I17" s="43"/>
      <c r="J17" s="43"/>
      <c r="K17" s="43"/>
      <c r="L17" s="43"/>
      <c r="M17" s="43"/>
      <c r="N17" s="37" t="s">
        <v>9</v>
      </c>
    </row>
    <row r="18" ht="24" customHeight="1" spans="1:14">
      <c r="A18" s="35" t="s">
        <v>241</v>
      </c>
      <c r="B18" s="39"/>
      <c r="C18" s="40" t="s">
        <v>235</v>
      </c>
      <c r="D18" s="41">
        <v>1</v>
      </c>
      <c r="E18" s="42">
        <v>3</v>
      </c>
      <c r="F18" s="43">
        <v>3</v>
      </c>
      <c r="G18" s="43">
        <v>3</v>
      </c>
      <c r="H18" s="43"/>
      <c r="I18" s="43"/>
      <c r="J18" s="43"/>
      <c r="K18" s="43"/>
      <c r="L18" s="43"/>
      <c r="M18" s="43"/>
      <c r="N18" s="37" t="s">
        <v>9</v>
      </c>
    </row>
    <row r="19" ht="24" customHeight="1" spans="1:14">
      <c r="A19" s="17" t="s">
        <v>79</v>
      </c>
      <c r="B19" s="44"/>
      <c r="C19" s="44"/>
      <c r="D19" s="18"/>
      <c r="E19" s="42">
        <f>SUM(E7:E18)</f>
        <v>265.34</v>
      </c>
      <c r="F19" s="42">
        <f t="shared" ref="F19:M19" si="0">SUM(F7:F18)</f>
        <v>244.72</v>
      </c>
      <c r="G19" s="42">
        <f t="shared" si="0"/>
        <v>216</v>
      </c>
      <c r="H19" s="42"/>
      <c r="I19" s="42"/>
      <c r="J19" s="42"/>
      <c r="K19" s="42">
        <f t="shared" si="0"/>
        <v>24.7</v>
      </c>
      <c r="L19" s="42"/>
      <c r="M19" s="42">
        <f t="shared" si="0"/>
        <v>24.64</v>
      </c>
      <c r="N19" s="50"/>
    </row>
  </sheetData>
  <mergeCells count="12">
    <mergeCell ref="A2:N2"/>
    <mergeCell ref="A3:N3"/>
    <mergeCell ref="E4:M4"/>
    <mergeCell ref="A19:D19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D4" sqref="D4"/>
    </sheetView>
  </sheetViews>
  <sheetFormatPr defaultColWidth="9" defaultRowHeight="14.25"/>
  <cols>
    <col min="1" max="1" width="16" customWidth="1"/>
    <col min="2" max="4" width="10.875" customWidth="1"/>
  </cols>
  <sheetData>
    <row r="1" ht="31.5" customHeight="1" spans="1:12">
      <c r="A1" s="1" t="s">
        <v>242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243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6.25" customHeight="1" spans="1:12">
      <c r="A3" s="5"/>
      <c r="B3" s="5"/>
      <c r="C3" s="5"/>
      <c r="D3" s="6"/>
      <c r="E3" s="5"/>
      <c r="F3" s="5"/>
      <c r="G3" s="5"/>
      <c r="H3" s="6"/>
      <c r="I3" s="5"/>
      <c r="J3" s="5"/>
      <c r="K3" s="2"/>
      <c r="L3" s="21" t="s">
        <v>2</v>
      </c>
    </row>
    <row r="4" ht="24" customHeight="1" spans="1:12">
      <c r="A4" s="7" t="s">
        <v>244</v>
      </c>
      <c r="B4" s="7" t="s">
        <v>245</v>
      </c>
      <c r="C4" s="8" t="s">
        <v>210</v>
      </c>
      <c r="D4" s="8"/>
      <c r="E4" s="8"/>
      <c r="F4" s="8"/>
      <c r="G4" s="8"/>
      <c r="H4" s="8"/>
      <c r="I4" s="8"/>
      <c r="J4" s="8"/>
      <c r="K4" s="8"/>
      <c r="L4" s="7" t="s">
        <v>99</v>
      </c>
    </row>
    <row r="5" ht="25.5" customHeight="1" spans="1:12">
      <c r="A5" s="9"/>
      <c r="B5" s="9"/>
      <c r="C5" s="10" t="s">
        <v>212</v>
      </c>
      <c r="D5" s="11" t="s">
        <v>246</v>
      </c>
      <c r="E5" s="12"/>
      <c r="F5" s="12"/>
      <c r="G5" s="12"/>
      <c r="H5" s="12"/>
      <c r="I5" s="22"/>
      <c r="J5" s="23" t="s">
        <v>213</v>
      </c>
      <c r="K5" s="23" t="s">
        <v>214</v>
      </c>
      <c r="L5" s="9"/>
    </row>
    <row r="6" ht="81" customHeight="1" spans="1:12">
      <c r="A6" s="13"/>
      <c r="B6" s="13"/>
      <c r="C6" s="10"/>
      <c r="D6" s="14" t="s">
        <v>215</v>
      </c>
      <c r="E6" s="10" t="s">
        <v>216</v>
      </c>
      <c r="F6" s="10" t="s">
        <v>217</v>
      </c>
      <c r="G6" s="10" t="s">
        <v>218</v>
      </c>
      <c r="H6" s="10" t="s">
        <v>219</v>
      </c>
      <c r="I6" s="24" t="s">
        <v>247</v>
      </c>
      <c r="J6" s="25"/>
      <c r="K6" s="25"/>
      <c r="L6" s="13"/>
    </row>
    <row r="7" ht="32.25" customHeight="1" spans="1:12">
      <c r="A7" s="15"/>
      <c r="B7" s="15"/>
      <c r="C7" s="15"/>
      <c r="D7" s="16"/>
      <c r="E7" s="15"/>
      <c r="F7" s="15"/>
      <c r="G7" s="15"/>
      <c r="H7" s="16"/>
      <c r="I7" s="15"/>
      <c r="J7" s="15"/>
      <c r="K7" s="15"/>
      <c r="L7" s="15"/>
    </row>
    <row r="8" ht="32.25" customHeight="1" spans="1:12">
      <c r="A8" s="15"/>
      <c r="B8" s="15"/>
      <c r="C8" s="15"/>
      <c r="D8" s="16"/>
      <c r="E8" s="15"/>
      <c r="F8" s="15"/>
      <c r="G8" s="15"/>
      <c r="H8" s="16"/>
      <c r="I8" s="15"/>
      <c r="J8" s="15"/>
      <c r="K8" s="15"/>
      <c r="L8" s="15"/>
    </row>
    <row r="9" ht="32.25" customHeight="1" spans="1:12">
      <c r="A9" s="15"/>
      <c r="B9" s="15"/>
      <c r="C9" s="15"/>
      <c r="D9" s="16"/>
      <c r="E9" s="15"/>
      <c r="F9" s="15"/>
      <c r="G9" s="15"/>
      <c r="H9" s="16"/>
      <c r="I9" s="15"/>
      <c r="J9" s="15"/>
      <c r="K9" s="15"/>
      <c r="L9" s="15"/>
    </row>
    <row r="10" ht="32.25" customHeight="1" spans="1:12">
      <c r="A10" s="15"/>
      <c r="B10" s="15"/>
      <c r="C10" s="15"/>
      <c r="D10" s="16"/>
      <c r="E10" s="15"/>
      <c r="F10" s="15"/>
      <c r="G10" s="15"/>
      <c r="H10" s="16"/>
      <c r="I10" s="15"/>
      <c r="J10" s="15"/>
      <c r="K10" s="15"/>
      <c r="L10" s="15"/>
    </row>
    <row r="11" ht="32.25" customHeight="1" spans="1:12">
      <c r="A11" s="15"/>
      <c r="B11" s="15"/>
      <c r="C11" s="15"/>
      <c r="D11" s="16"/>
      <c r="E11" s="15"/>
      <c r="F11" s="15"/>
      <c r="G11" s="15"/>
      <c r="H11" s="16"/>
      <c r="I11" s="15"/>
      <c r="J11" s="15"/>
      <c r="K11" s="15"/>
      <c r="L11" s="15"/>
    </row>
    <row r="12" ht="32.25" customHeight="1" spans="1:12">
      <c r="A12" s="15"/>
      <c r="B12" s="15"/>
      <c r="C12" s="15"/>
      <c r="D12" s="16"/>
      <c r="E12" s="15"/>
      <c r="F12" s="15"/>
      <c r="G12" s="15"/>
      <c r="H12" s="16"/>
      <c r="I12" s="15"/>
      <c r="J12" s="15"/>
      <c r="K12" s="15"/>
      <c r="L12" s="15"/>
    </row>
    <row r="13" ht="32.25" customHeight="1" spans="1:12">
      <c r="A13" s="15"/>
      <c r="B13" s="15"/>
      <c r="C13" s="15"/>
      <c r="D13" s="16"/>
      <c r="E13" s="15"/>
      <c r="F13" s="15"/>
      <c r="G13" s="15"/>
      <c r="H13" s="16"/>
      <c r="I13" s="15"/>
      <c r="J13" s="15"/>
      <c r="K13" s="15"/>
      <c r="L13" s="15"/>
    </row>
    <row r="14" ht="32.25" customHeight="1" spans="1:12">
      <c r="A14" s="17" t="s">
        <v>79</v>
      </c>
      <c r="B14" s="18"/>
      <c r="C14" s="19"/>
      <c r="D14" s="20"/>
      <c r="E14" s="19"/>
      <c r="F14" s="19"/>
      <c r="G14" s="19"/>
      <c r="H14" s="20"/>
      <c r="I14" s="19"/>
      <c r="J14" s="19"/>
      <c r="K14" s="19"/>
      <c r="L14" s="19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"/>
  <sheetViews>
    <sheetView showGridLines="0" showZeros="0" workbookViewId="0">
      <selection activeCell="C6" sqref="C6:C21"/>
    </sheetView>
  </sheetViews>
  <sheetFormatPr defaultColWidth="6.875" defaultRowHeight="11.25" outlineLevelCol="6"/>
  <cols>
    <col min="1" max="1" width="20.625" style="66" customWidth="1"/>
    <col min="2" max="2" width="29.5" style="66" customWidth="1"/>
    <col min="3" max="5" width="14.625" style="66" customWidth="1"/>
    <col min="6" max="6" width="12" style="66" customWidth="1"/>
    <col min="7" max="7" width="15.625" style="66" customWidth="1"/>
    <col min="8" max="16384" width="6.875" style="66"/>
  </cols>
  <sheetData>
    <row r="1" ht="16.5" customHeight="1" spans="1:7">
      <c r="A1" s="51" t="s">
        <v>38</v>
      </c>
      <c r="B1" s="52"/>
      <c r="C1" s="52"/>
      <c r="D1" s="73"/>
      <c r="E1" s="73"/>
      <c r="F1" s="73"/>
      <c r="G1" s="73"/>
    </row>
    <row r="2" ht="29.25" customHeight="1" spans="1:7">
      <c r="A2" s="75" t="s">
        <v>39</v>
      </c>
      <c r="B2" s="75"/>
      <c r="C2" s="75"/>
      <c r="D2" s="75"/>
      <c r="E2" s="75"/>
      <c r="F2" s="75"/>
      <c r="G2" s="75"/>
    </row>
    <row r="3" ht="26.25" customHeight="1" spans="1:7">
      <c r="A3" s="76"/>
      <c r="B3" s="76"/>
      <c r="C3" s="76"/>
      <c r="D3" s="76"/>
      <c r="E3" s="76"/>
      <c r="F3" s="76"/>
      <c r="G3" s="88" t="s">
        <v>2</v>
      </c>
    </row>
    <row r="4" ht="26.25" customHeight="1" spans="1:7">
      <c r="A4" s="77" t="s">
        <v>40</v>
      </c>
      <c r="B4" s="77"/>
      <c r="C4" s="138" t="s">
        <v>36</v>
      </c>
      <c r="D4" s="89" t="s">
        <v>41</v>
      </c>
      <c r="E4" s="89" t="s">
        <v>42</v>
      </c>
      <c r="F4" s="89" t="s">
        <v>43</v>
      </c>
      <c r="G4" s="138" t="s">
        <v>44</v>
      </c>
    </row>
    <row r="5" s="74" customFormat="1" ht="47.25" customHeight="1" spans="1:7">
      <c r="A5" s="77" t="s">
        <v>45</v>
      </c>
      <c r="B5" s="77" t="s">
        <v>46</v>
      </c>
      <c r="C5" s="139"/>
      <c r="D5" s="89"/>
      <c r="E5" s="89"/>
      <c r="F5" s="89"/>
      <c r="G5" s="139"/>
    </row>
    <row r="6" s="74" customFormat="1" ht="27.5" customHeight="1" spans="1:7">
      <c r="A6" s="78" t="s">
        <v>47</v>
      </c>
      <c r="B6" s="111" t="s">
        <v>48</v>
      </c>
      <c r="C6" s="112">
        <f>C7+C9</f>
        <v>2177.24</v>
      </c>
      <c r="D6" s="112">
        <f>D7+D9</f>
        <v>1949.26</v>
      </c>
      <c r="E6" s="112">
        <f>E7+E9</f>
        <v>0</v>
      </c>
      <c r="F6" s="112">
        <f>F7+F9</f>
        <v>227.98</v>
      </c>
      <c r="G6" s="113"/>
    </row>
    <row r="7" s="74" customFormat="1" ht="27.5" customHeight="1" spans="1:7">
      <c r="A7" s="78" t="s">
        <v>49</v>
      </c>
      <c r="B7" s="111" t="s">
        <v>50</v>
      </c>
      <c r="C7" s="112">
        <v>1973.37</v>
      </c>
      <c r="D7" s="113">
        <f>C7-F7</f>
        <v>1745.39</v>
      </c>
      <c r="E7" s="113"/>
      <c r="F7" s="113">
        <v>227.98</v>
      </c>
      <c r="G7" s="113"/>
    </row>
    <row r="8" s="74" customFormat="1" ht="27.5" customHeight="1" spans="1:7">
      <c r="A8" s="78" t="s">
        <v>51</v>
      </c>
      <c r="B8" s="111" t="s">
        <v>52</v>
      </c>
      <c r="C8" s="112">
        <v>1973.37</v>
      </c>
      <c r="D8" s="113">
        <f>C8-F8</f>
        <v>1745.39</v>
      </c>
      <c r="E8" s="113"/>
      <c r="F8" s="113">
        <v>227.98</v>
      </c>
      <c r="G8" s="113"/>
    </row>
    <row r="9" s="74" customFormat="1" ht="27.5" customHeight="1" spans="1:7">
      <c r="A9" s="78" t="s">
        <v>53</v>
      </c>
      <c r="B9" s="111" t="s">
        <v>54</v>
      </c>
      <c r="C9" s="112">
        <v>203.87</v>
      </c>
      <c r="D9" s="112">
        <v>203.87</v>
      </c>
      <c r="E9" s="113"/>
      <c r="F9" s="113"/>
      <c r="G9" s="113"/>
    </row>
    <row r="10" s="74" customFormat="1" ht="27.5" customHeight="1" spans="1:7">
      <c r="A10" s="78" t="s">
        <v>55</v>
      </c>
      <c r="B10" s="111" t="s">
        <v>56</v>
      </c>
      <c r="C10" s="112">
        <v>49.95</v>
      </c>
      <c r="D10" s="112">
        <v>49.95</v>
      </c>
      <c r="E10" s="113"/>
      <c r="F10" s="113"/>
      <c r="G10" s="113"/>
    </row>
    <row r="11" s="74" customFormat="1" ht="27.5" customHeight="1" spans="1:7">
      <c r="A11" s="78" t="s">
        <v>57</v>
      </c>
      <c r="B11" s="111" t="s">
        <v>58</v>
      </c>
      <c r="C11" s="112">
        <v>153.92</v>
      </c>
      <c r="D11" s="112">
        <v>153.92</v>
      </c>
      <c r="E11" s="113"/>
      <c r="F11" s="113"/>
      <c r="G11" s="113"/>
    </row>
    <row r="12" s="74" customFormat="1" ht="27.5" customHeight="1" spans="1:7">
      <c r="A12" s="78" t="s">
        <v>59</v>
      </c>
      <c r="B12" s="111" t="s">
        <v>60</v>
      </c>
      <c r="C12" s="112">
        <v>208.6</v>
      </c>
      <c r="D12" s="112">
        <v>208.6</v>
      </c>
      <c r="E12" s="113"/>
      <c r="F12" s="113"/>
      <c r="G12" s="113"/>
    </row>
    <row r="13" s="74" customFormat="1" ht="27.5" customHeight="1" spans="1:7">
      <c r="A13" s="78" t="s">
        <v>61</v>
      </c>
      <c r="B13" s="111" t="s">
        <v>62</v>
      </c>
      <c r="C13" s="112">
        <f>C14+C15</f>
        <v>208.61</v>
      </c>
      <c r="D13" s="112">
        <f>D14+D15</f>
        <v>208.61</v>
      </c>
      <c r="E13" s="113"/>
      <c r="F13" s="113"/>
      <c r="G13" s="113"/>
    </row>
    <row r="14" customFormat="1" ht="27.5" customHeight="1" spans="1:7">
      <c r="A14" s="78" t="s">
        <v>63</v>
      </c>
      <c r="B14" s="135" t="s">
        <v>64</v>
      </c>
      <c r="C14" s="115">
        <v>6.91</v>
      </c>
      <c r="D14" s="115">
        <v>6.91</v>
      </c>
      <c r="E14" s="117"/>
      <c r="F14" s="117"/>
      <c r="G14" s="117"/>
    </row>
    <row r="15" customFormat="1" ht="27.5" customHeight="1" spans="1:7">
      <c r="A15" s="78" t="s">
        <v>65</v>
      </c>
      <c r="B15" s="135" t="s">
        <v>66</v>
      </c>
      <c r="C15" s="115">
        <v>201.7</v>
      </c>
      <c r="D15" s="115">
        <v>201.7</v>
      </c>
      <c r="E15" s="117"/>
      <c r="F15" s="117"/>
      <c r="G15" s="117"/>
    </row>
    <row r="16" customFormat="1" ht="27.5" customHeight="1" spans="1:7">
      <c r="A16" s="78" t="s">
        <v>67</v>
      </c>
      <c r="B16" s="135" t="s">
        <v>68</v>
      </c>
      <c r="C16" s="115">
        <v>81.94</v>
      </c>
      <c r="D16" s="115">
        <v>81.94</v>
      </c>
      <c r="E16" s="117"/>
      <c r="F16" s="117"/>
      <c r="G16" s="117"/>
    </row>
    <row r="17" customFormat="1" ht="27.5" customHeight="1" spans="1:7">
      <c r="A17" s="78" t="s">
        <v>69</v>
      </c>
      <c r="B17" s="135" t="s">
        <v>70</v>
      </c>
      <c r="C17" s="115">
        <v>81.94</v>
      </c>
      <c r="D17" s="115">
        <v>81.94</v>
      </c>
      <c r="E17" s="117"/>
      <c r="F17" s="117"/>
      <c r="G17" s="117"/>
    </row>
    <row r="18" customFormat="1" ht="27.5" customHeight="1" spans="1:7">
      <c r="A18" s="78" t="s">
        <v>71</v>
      </c>
      <c r="B18" s="135" t="s">
        <v>72</v>
      </c>
      <c r="C18" s="115">
        <v>81.94</v>
      </c>
      <c r="D18" s="115">
        <v>81.94</v>
      </c>
      <c r="E18" s="117"/>
      <c r="F18" s="117"/>
      <c r="G18" s="117"/>
    </row>
    <row r="19" customFormat="1" ht="27.5" customHeight="1" spans="1:7">
      <c r="A19" s="78" t="s">
        <v>73</v>
      </c>
      <c r="B19" s="135" t="s">
        <v>74</v>
      </c>
      <c r="C19" s="115">
        <v>179.15</v>
      </c>
      <c r="D19" s="115">
        <v>179.15</v>
      </c>
      <c r="E19" s="117"/>
      <c r="F19" s="117"/>
      <c r="G19" s="117"/>
    </row>
    <row r="20" customFormat="1" ht="27.5" customHeight="1" spans="1:7">
      <c r="A20" s="78" t="s">
        <v>75</v>
      </c>
      <c r="B20" s="137" t="s">
        <v>76</v>
      </c>
      <c r="C20" s="115">
        <v>179.15</v>
      </c>
      <c r="D20" s="115">
        <v>179.15</v>
      </c>
      <c r="E20" s="116"/>
      <c r="F20" s="116"/>
      <c r="G20" s="116"/>
    </row>
    <row r="21" customFormat="1" ht="27.5" customHeight="1" spans="1:7">
      <c r="A21" s="78" t="s">
        <v>77</v>
      </c>
      <c r="B21" s="111" t="s">
        <v>78</v>
      </c>
      <c r="C21" s="115">
        <v>179.15</v>
      </c>
      <c r="D21" s="115">
        <v>179.15</v>
      </c>
      <c r="E21" s="116"/>
      <c r="F21" s="116"/>
      <c r="G21" s="116"/>
    </row>
    <row r="22" ht="27.5" customHeight="1" spans="1:7">
      <c r="A22" s="82" t="s">
        <v>79</v>
      </c>
      <c r="B22" s="83"/>
      <c r="C22" s="112">
        <f>C19+C16+C12+C6</f>
        <v>2646.93</v>
      </c>
      <c r="D22" s="112">
        <f>D19+D16+D12+D6</f>
        <v>2418.95</v>
      </c>
      <c r="E22" s="112">
        <f>E19+E16+E12+E6</f>
        <v>0</v>
      </c>
      <c r="F22" s="112">
        <f>F19+F16+F12+F6</f>
        <v>227.98</v>
      </c>
      <c r="G22" s="116"/>
    </row>
  </sheetData>
  <mergeCells count="8">
    <mergeCell ref="A2:G2"/>
    <mergeCell ref="A4:B4"/>
    <mergeCell ref="A22:B22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GridLines="0" showZeros="0" workbookViewId="0">
      <selection activeCell="D14" sqref="D14"/>
    </sheetView>
  </sheetViews>
  <sheetFormatPr defaultColWidth="6.875" defaultRowHeight="11.25" outlineLevelCol="4"/>
  <cols>
    <col min="1" max="1" width="19.375" style="66" customWidth="1"/>
    <col min="2" max="2" width="31.625" style="66" customWidth="1"/>
    <col min="3" max="3" width="24.125" style="127" customWidth="1"/>
    <col min="4" max="4" width="24.125" style="66" customWidth="1"/>
    <col min="5" max="5" width="24.125" style="127" customWidth="1"/>
    <col min="6" max="16384" width="6.875" style="66"/>
  </cols>
  <sheetData>
    <row r="1" ht="16.5" customHeight="1" spans="1:5">
      <c r="A1" s="51" t="s">
        <v>80</v>
      </c>
      <c r="B1" s="52"/>
      <c r="C1" s="128"/>
      <c r="D1" s="73"/>
      <c r="E1" s="129"/>
    </row>
    <row r="2" ht="16.5" customHeight="1" spans="1:5">
      <c r="A2" s="52"/>
      <c r="B2" s="52"/>
      <c r="C2" s="128"/>
      <c r="D2" s="73"/>
      <c r="E2" s="129"/>
    </row>
    <row r="3" ht="29.25" customHeight="1" spans="1:5">
      <c r="A3" s="75" t="s">
        <v>81</v>
      </c>
      <c r="B3" s="75"/>
      <c r="C3" s="130"/>
      <c r="D3" s="75"/>
      <c r="E3" s="130"/>
    </row>
    <row r="4" ht="26.25" customHeight="1" spans="1:5">
      <c r="A4" s="76"/>
      <c r="B4" s="76"/>
      <c r="C4" s="88"/>
      <c r="D4" s="76"/>
      <c r="E4" s="88" t="s">
        <v>2</v>
      </c>
    </row>
    <row r="5" ht="26.25" customHeight="1" spans="1:5">
      <c r="A5" s="131" t="s">
        <v>40</v>
      </c>
      <c r="B5" s="132"/>
      <c r="C5" s="133" t="s">
        <v>37</v>
      </c>
      <c r="D5" s="133" t="s">
        <v>82</v>
      </c>
      <c r="E5" s="133" t="s">
        <v>83</v>
      </c>
    </row>
    <row r="6" s="74" customFormat="1" ht="27.75" customHeight="1" spans="1:5">
      <c r="A6" s="77" t="s">
        <v>45</v>
      </c>
      <c r="B6" s="77" t="s">
        <v>46</v>
      </c>
      <c r="C6" s="134"/>
      <c r="D6" s="134"/>
      <c r="E6" s="134"/>
    </row>
    <row r="7" s="74" customFormat="1" ht="27.75" customHeight="1" spans="1:5">
      <c r="A7" s="78" t="s">
        <v>47</v>
      </c>
      <c r="B7" s="111" t="s">
        <v>48</v>
      </c>
      <c r="C7" s="114">
        <f>C8+C10</f>
        <v>2177.24</v>
      </c>
      <c r="D7" s="114">
        <f>D8+D10</f>
        <v>1794.58</v>
      </c>
      <c r="E7" s="114">
        <f>E8+E10</f>
        <v>382.66</v>
      </c>
    </row>
    <row r="8" s="74" customFormat="1" ht="27.75" customHeight="1" spans="1:5">
      <c r="A8" s="78" t="s">
        <v>49</v>
      </c>
      <c r="B8" s="111" t="s">
        <v>50</v>
      </c>
      <c r="C8" s="114">
        <v>1973.37</v>
      </c>
      <c r="D8" s="113">
        <v>1740.66</v>
      </c>
      <c r="E8" s="113">
        <v>232.71</v>
      </c>
    </row>
    <row r="9" s="74" customFormat="1" ht="27.75" customHeight="1" spans="1:5">
      <c r="A9" s="78" t="s">
        <v>51</v>
      </c>
      <c r="B9" s="111" t="s">
        <v>52</v>
      </c>
      <c r="C9" s="114">
        <v>1973.37</v>
      </c>
      <c r="D9" s="113">
        <v>1740.66</v>
      </c>
      <c r="E9" s="113">
        <v>232.71</v>
      </c>
    </row>
    <row r="10" s="74" customFormat="1" ht="27.75" customHeight="1" spans="1:5">
      <c r="A10" s="78" t="s">
        <v>53</v>
      </c>
      <c r="B10" s="111" t="s">
        <v>54</v>
      </c>
      <c r="C10" s="114">
        <v>203.87</v>
      </c>
      <c r="D10" s="112">
        <v>53.92</v>
      </c>
      <c r="E10" s="113">
        <v>149.95</v>
      </c>
    </row>
    <row r="11" s="74" customFormat="1" ht="27.75" customHeight="1" spans="1:5">
      <c r="A11" s="78" t="s">
        <v>55</v>
      </c>
      <c r="B11" s="111" t="s">
        <v>56</v>
      </c>
      <c r="C11" s="114">
        <v>49.95</v>
      </c>
      <c r="D11" s="112"/>
      <c r="E11" s="113">
        <v>49.95</v>
      </c>
    </row>
    <row r="12" s="74" customFormat="1" ht="30" customHeight="1" spans="1:5">
      <c r="A12" s="78" t="s">
        <v>57</v>
      </c>
      <c r="B12" s="111" t="s">
        <v>58</v>
      </c>
      <c r="C12" s="114">
        <v>153.92</v>
      </c>
      <c r="D12" s="112">
        <v>53.92</v>
      </c>
      <c r="E12" s="113">
        <v>100</v>
      </c>
    </row>
    <row r="13" s="74" customFormat="1" ht="30" customHeight="1" spans="1:5">
      <c r="A13" s="78" t="s">
        <v>59</v>
      </c>
      <c r="B13" s="111" t="s">
        <v>60</v>
      </c>
      <c r="C13" s="114">
        <v>208.6</v>
      </c>
      <c r="D13" s="114">
        <v>208.6</v>
      </c>
      <c r="E13" s="113"/>
    </row>
    <row r="14" s="74" customFormat="1" ht="30" customHeight="1" spans="1:5">
      <c r="A14" s="78" t="s">
        <v>61</v>
      </c>
      <c r="B14" s="111" t="s">
        <v>62</v>
      </c>
      <c r="C14" s="114">
        <f>C15+C16</f>
        <v>208.6</v>
      </c>
      <c r="D14" s="114">
        <f>D15+D16</f>
        <v>208.6</v>
      </c>
      <c r="E14" s="113"/>
    </row>
    <row r="15" s="74" customFormat="1" ht="30" customHeight="1" spans="1:5">
      <c r="A15" s="78" t="s">
        <v>63</v>
      </c>
      <c r="B15" s="135" t="s">
        <v>64</v>
      </c>
      <c r="C15" s="117">
        <v>6.9</v>
      </c>
      <c r="D15" s="117">
        <v>6.9</v>
      </c>
      <c r="E15" s="113"/>
    </row>
    <row r="16" customFormat="1" ht="30" customHeight="1" spans="1:5">
      <c r="A16" s="78" t="s">
        <v>65</v>
      </c>
      <c r="B16" s="135" t="s">
        <v>66</v>
      </c>
      <c r="C16" s="117">
        <v>201.7</v>
      </c>
      <c r="D16" s="117">
        <v>201.7</v>
      </c>
      <c r="E16" s="113"/>
    </row>
    <row r="17" customFormat="1" ht="30" customHeight="1" spans="1:5">
      <c r="A17" s="78" t="s">
        <v>67</v>
      </c>
      <c r="B17" s="135" t="s">
        <v>68</v>
      </c>
      <c r="C17" s="117">
        <v>81.94</v>
      </c>
      <c r="D17" s="117">
        <v>81.94</v>
      </c>
      <c r="E17" s="113"/>
    </row>
    <row r="18" customFormat="1" ht="30" customHeight="1" spans="1:5">
      <c r="A18" s="78" t="s">
        <v>69</v>
      </c>
      <c r="B18" s="135" t="s">
        <v>70</v>
      </c>
      <c r="C18" s="117">
        <v>81.94</v>
      </c>
      <c r="D18" s="117">
        <v>81.94</v>
      </c>
      <c r="E18" s="113"/>
    </row>
    <row r="19" ht="30" customHeight="1" spans="1:5">
      <c r="A19" s="78" t="s">
        <v>71</v>
      </c>
      <c r="B19" s="136" t="s">
        <v>72</v>
      </c>
      <c r="C19" s="113">
        <v>81.94</v>
      </c>
      <c r="D19" s="113">
        <v>81.94</v>
      </c>
      <c r="E19" s="113"/>
    </row>
    <row r="20" ht="30" customHeight="1" spans="1:5">
      <c r="A20" s="78" t="s">
        <v>73</v>
      </c>
      <c r="B20" s="136" t="s">
        <v>74</v>
      </c>
      <c r="C20" s="113">
        <v>179.15</v>
      </c>
      <c r="D20" s="113">
        <v>179.15</v>
      </c>
      <c r="E20" s="113"/>
    </row>
    <row r="21" ht="30" customHeight="1" spans="1:5">
      <c r="A21" s="78" t="s">
        <v>75</v>
      </c>
      <c r="B21" s="137" t="s">
        <v>76</v>
      </c>
      <c r="C21" s="113">
        <v>179.15</v>
      </c>
      <c r="D21" s="113">
        <v>179.15</v>
      </c>
      <c r="E21" s="113"/>
    </row>
    <row r="22" customFormat="1" ht="30" customHeight="1" spans="1:5">
      <c r="A22" s="78" t="s">
        <v>77</v>
      </c>
      <c r="B22" s="111" t="s">
        <v>78</v>
      </c>
      <c r="C22" s="113">
        <v>179.15</v>
      </c>
      <c r="D22" s="113">
        <v>179.15</v>
      </c>
      <c r="E22" s="113"/>
    </row>
    <row r="23" customFormat="1" ht="30" customHeight="1" spans="1:5">
      <c r="A23" s="78" t="s">
        <v>79</v>
      </c>
      <c r="B23" s="111"/>
      <c r="C23" s="113">
        <f>C20+C17+C13+C7</f>
        <v>2646.93</v>
      </c>
      <c r="D23" s="113">
        <f>D20+D17+D13+D7</f>
        <v>2264.27</v>
      </c>
      <c r="E23" s="113">
        <f>E20+E17+E13+E7</f>
        <v>382.66</v>
      </c>
    </row>
  </sheetData>
  <mergeCells count="5">
    <mergeCell ref="A3:E3"/>
    <mergeCell ref="A5:B5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A3" sqref="A3:F3"/>
    </sheetView>
  </sheetViews>
  <sheetFormatPr defaultColWidth="6.875" defaultRowHeight="11.25" outlineLevelCol="5"/>
  <cols>
    <col min="1" max="1" width="28.125" style="66" customWidth="1"/>
    <col min="2" max="2" width="14.875" style="66" customWidth="1"/>
    <col min="3" max="3" width="30.375" style="66" customWidth="1"/>
    <col min="4" max="4" width="15.375" style="66" customWidth="1"/>
    <col min="5" max="6" width="17.125" style="66" customWidth="1"/>
    <col min="7" max="16384" width="6.875" style="66"/>
  </cols>
  <sheetData>
    <row r="1" ht="16.5" customHeight="1" spans="1:6">
      <c r="A1" s="76" t="s">
        <v>84</v>
      </c>
      <c r="B1" s="121"/>
      <c r="C1" s="121"/>
      <c r="D1" s="121"/>
      <c r="E1" s="121"/>
      <c r="F1" s="122"/>
    </row>
    <row r="2" ht="18.75" customHeight="1" spans="1:6">
      <c r="A2" s="123"/>
      <c r="B2" s="121"/>
      <c r="C2" s="121"/>
      <c r="D2" s="121"/>
      <c r="E2" s="121"/>
      <c r="F2" s="122"/>
    </row>
    <row r="3" ht="21" customHeight="1" spans="1:6">
      <c r="A3" s="92" t="s">
        <v>85</v>
      </c>
      <c r="B3" s="92"/>
      <c r="C3" s="92"/>
      <c r="D3" s="92"/>
      <c r="E3" s="92"/>
      <c r="F3" s="92"/>
    </row>
    <row r="4" ht="14.25" customHeight="1" spans="1:6">
      <c r="A4" s="124"/>
      <c r="B4" s="124"/>
      <c r="C4" s="124"/>
      <c r="D4" s="124"/>
      <c r="E4" s="124"/>
      <c r="F4" s="94" t="s">
        <v>2</v>
      </c>
    </row>
    <row r="5" ht="24" customHeight="1" spans="1:6">
      <c r="A5" s="150" t="s">
        <v>3</v>
      </c>
      <c r="B5" s="77"/>
      <c r="C5" s="150" t="s">
        <v>4</v>
      </c>
      <c r="D5" s="77"/>
      <c r="E5" s="77"/>
      <c r="F5" s="77"/>
    </row>
    <row r="6" ht="24" customHeight="1" spans="1:6">
      <c r="A6" s="150" t="s">
        <v>5</v>
      </c>
      <c r="B6" s="150" t="s">
        <v>6</v>
      </c>
      <c r="C6" s="77" t="s">
        <v>40</v>
      </c>
      <c r="D6" s="77" t="s">
        <v>6</v>
      </c>
      <c r="E6" s="77"/>
      <c r="F6" s="77"/>
    </row>
    <row r="7" ht="24" customHeight="1" spans="1:6">
      <c r="A7" s="77"/>
      <c r="B7" s="77"/>
      <c r="C7" s="77"/>
      <c r="D7" s="77" t="s">
        <v>86</v>
      </c>
      <c r="E7" s="77" t="s">
        <v>41</v>
      </c>
      <c r="F7" s="77" t="s">
        <v>87</v>
      </c>
    </row>
    <row r="8" ht="28.5" customHeight="1" spans="1:6">
      <c r="A8" s="81" t="s">
        <v>11</v>
      </c>
      <c r="B8" s="115">
        <v>2418.95</v>
      </c>
      <c r="C8" s="79" t="s">
        <v>12</v>
      </c>
      <c r="D8" s="79"/>
      <c r="E8" s="79"/>
      <c r="F8" s="85"/>
    </row>
    <row r="9" ht="28.5" customHeight="1" spans="1:6">
      <c r="A9" s="81" t="s">
        <v>13</v>
      </c>
      <c r="B9" s="85"/>
      <c r="C9" s="79" t="s">
        <v>14</v>
      </c>
      <c r="D9" s="79"/>
      <c r="E9" s="79"/>
      <c r="F9" s="85"/>
    </row>
    <row r="10" ht="28.5" customHeight="1" spans="1:6">
      <c r="A10" s="81"/>
      <c r="B10" s="81"/>
      <c r="C10" s="79" t="s">
        <v>16</v>
      </c>
      <c r="D10" s="79"/>
      <c r="E10" s="79"/>
      <c r="F10" s="85"/>
    </row>
    <row r="11" ht="28.5" customHeight="1" spans="1:6">
      <c r="A11" s="81"/>
      <c r="B11" s="81"/>
      <c r="C11" s="81" t="s">
        <v>18</v>
      </c>
      <c r="D11" s="81"/>
      <c r="E11" s="81"/>
      <c r="F11" s="85"/>
    </row>
    <row r="12" ht="28.5" customHeight="1" spans="1:6">
      <c r="A12" s="81"/>
      <c r="B12" s="81"/>
      <c r="C12" s="79" t="s">
        <v>19</v>
      </c>
      <c r="D12" s="112">
        <v>1949.26</v>
      </c>
      <c r="E12" s="112">
        <v>1949.26</v>
      </c>
      <c r="F12" s="85"/>
    </row>
    <row r="13" ht="28.5" customHeight="1" spans="1:6">
      <c r="A13" s="81"/>
      <c r="B13" s="81"/>
      <c r="C13" s="79" t="s">
        <v>20</v>
      </c>
      <c r="D13" s="112"/>
      <c r="E13" s="112"/>
      <c r="F13" s="85"/>
    </row>
    <row r="14" ht="28.5" customHeight="1" spans="1:6">
      <c r="A14" s="81"/>
      <c r="B14" s="81"/>
      <c r="C14" s="81" t="s">
        <v>21</v>
      </c>
      <c r="D14" s="116"/>
      <c r="E14" s="116"/>
      <c r="F14" s="81"/>
    </row>
    <row r="15" ht="28.5" customHeight="1" spans="1:6">
      <c r="A15" s="81"/>
      <c r="B15" s="81"/>
      <c r="C15" s="81" t="s">
        <v>22</v>
      </c>
      <c r="D15" s="116">
        <v>208.6</v>
      </c>
      <c r="E15" s="116">
        <v>208.6</v>
      </c>
      <c r="F15" s="81"/>
    </row>
    <row r="16" ht="28.5" customHeight="1" spans="1:6">
      <c r="A16" s="81"/>
      <c r="B16" s="81"/>
      <c r="C16" s="79" t="s">
        <v>23</v>
      </c>
      <c r="D16" s="125">
        <v>81.94</v>
      </c>
      <c r="E16" s="125">
        <v>81.94</v>
      </c>
      <c r="F16" s="81"/>
    </row>
    <row r="17" ht="28.5" customHeight="1" spans="1:6">
      <c r="A17" s="81"/>
      <c r="B17" s="81"/>
      <c r="C17" s="79" t="s">
        <v>24</v>
      </c>
      <c r="D17" s="125"/>
      <c r="E17" s="125"/>
      <c r="F17" s="81"/>
    </row>
    <row r="18" ht="28.5" customHeight="1" spans="1:6">
      <c r="A18" s="81"/>
      <c r="B18" s="81"/>
      <c r="C18" s="81" t="s">
        <v>25</v>
      </c>
      <c r="D18" s="126"/>
      <c r="E18" s="126"/>
      <c r="F18" s="81"/>
    </row>
    <row r="19" ht="28.5" customHeight="1" spans="1:6">
      <c r="A19" s="81"/>
      <c r="B19" s="81"/>
      <c r="C19" s="81" t="s">
        <v>26</v>
      </c>
      <c r="D19" s="116"/>
      <c r="E19" s="116"/>
      <c r="F19" s="81"/>
    </row>
    <row r="20" ht="28.5" customHeight="1" spans="1:6">
      <c r="A20" s="81"/>
      <c r="B20" s="81"/>
      <c r="C20" s="81" t="s">
        <v>27</v>
      </c>
      <c r="D20" s="116"/>
      <c r="E20" s="116"/>
      <c r="F20" s="81"/>
    </row>
    <row r="21" ht="28.5" customHeight="1" spans="1:6">
      <c r="A21" s="81"/>
      <c r="B21" s="81"/>
      <c r="C21" s="81" t="s">
        <v>88</v>
      </c>
      <c r="D21" s="116"/>
      <c r="E21" s="116"/>
      <c r="F21" s="81"/>
    </row>
    <row r="22" ht="28.5" customHeight="1" spans="1:6">
      <c r="A22" s="81"/>
      <c r="B22" s="81"/>
      <c r="C22" s="81" t="s">
        <v>29</v>
      </c>
      <c r="D22" s="116"/>
      <c r="E22" s="116"/>
      <c r="F22" s="81"/>
    </row>
    <row r="23" ht="28.5" customHeight="1" spans="1:6">
      <c r="A23" s="81"/>
      <c r="B23" s="81"/>
      <c r="C23" s="81" t="s">
        <v>30</v>
      </c>
      <c r="D23" s="116"/>
      <c r="E23" s="116"/>
      <c r="F23" s="81"/>
    </row>
    <row r="24" ht="28.5" customHeight="1" spans="1:6">
      <c r="A24" s="81"/>
      <c r="B24" s="81"/>
      <c r="C24" s="81" t="s">
        <v>31</v>
      </c>
      <c r="D24" s="116"/>
      <c r="E24" s="116"/>
      <c r="F24" s="81"/>
    </row>
    <row r="25" ht="28.5" customHeight="1" spans="1:6">
      <c r="A25" s="81"/>
      <c r="B25" s="81"/>
      <c r="C25" s="81" t="s">
        <v>32</v>
      </c>
      <c r="D25" s="116">
        <v>179.15</v>
      </c>
      <c r="E25" s="116">
        <v>179.15</v>
      </c>
      <c r="F25" s="81"/>
    </row>
    <row r="26" ht="28.5" customHeight="1" spans="1:6">
      <c r="A26" s="81"/>
      <c r="B26" s="81"/>
      <c r="C26" s="81" t="s">
        <v>33</v>
      </c>
      <c r="D26" s="81"/>
      <c r="E26" s="81"/>
      <c r="F26" s="81"/>
    </row>
    <row r="27" ht="28.5" customHeight="1" spans="1:6">
      <c r="A27" s="81"/>
      <c r="B27" s="81"/>
      <c r="C27" s="81" t="s">
        <v>34</v>
      </c>
      <c r="D27" s="81"/>
      <c r="E27" s="81"/>
      <c r="F27" s="81"/>
    </row>
    <row r="28" ht="28.5" customHeight="1" spans="1:6">
      <c r="A28" s="81"/>
      <c r="B28" s="81"/>
      <c r="C28" s="81" t="s">
        <v>35</v>
      </c>
      <c r="D28" s="81"/>
      <c r="E28" s="81"/>
      <c r="F28" s="81"/>
    </row>
    <row r="29" ht="28.5" customHeight="1" spans="1:6">
      <c r="A29" s="77" t="s">
        <v>36</v>
      </c>
      <c r="B29" s="116">
        <v>2418.95</v>
      </c>
      <c r="C29" s="77" t="s">
        <v>37</v>
      </c>
      <c r="D29" s="77">
        <f>SUM(D12:D28)</f>
        <v>2418.95</v>
      </c>
      <c r="E29" s="77">
        <f>SUM(E12:E28)</f>
        <v>2418.95</v>
      </c>
      <c r="F29" s="81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showGridLines="0" showZeros="0" workbookViewId="0">
      <selection activeCell="G23" sqref="G23"/>
    </sheetView>
  </sheetViews>
  <sheetFormatPr defaultColWidth="6.875" defaultRowHeight="11.25"/>
  <cols>
    <col min="1" max="1" width="17.125" style="66" customWidth="1"/>
    <col min="2" max="2" width="13.25" style="66" customWidth="1"/>
    <col min="3" max="8" width="10" style="66" customWidth="1"/>
    <col min="9" max="11" width="10.875" style="66" customWidth="1"/>
    <col min="12" max="16384" width="6.875" style="66"/>
  </cols>
  <sheetData>
    <row r="1" ht="16.5" customHeight="1" spans="1:11">
      <c r="A1" s="51" t="s">
        <v>89</v>
      </c>
      <c r="B1" s="52"/>
      <c r="C1" s="52"/>
      <c r="D1" s="52"/>
      <c r="E1" s="52"/>
      <c r="F1" s="52"/>
      <c r="G1" s="52"/>
      <c r="H1" s="52"/>
      <c r="I1" s="73"/>
      <c r="J1" s="73"/>
      <c r="K1" s="73"/>
    </row>
    <row r="2" ht="16.5" customHeight="1" spans="1:11">
      <c r="A2" s="52"/>
      <c r="B2" s="52"/>
      <c r="C2" s="52"/>
      <c r="D2" s="52"/>
      <c r="E2" s="52"/>
      <c r="F2" s="52"/>
      <c r="G2" s="52"/>
      <c r="H2" s="52"/>
      <c r="I2" s="73"/>
      <c r="J2" s="73"/>
      <c r="K2" s="73"/>
    </row>
    <row r="3" ht="29.25" customHeight="1" spans="1:11">
      <c r="A3" s="75" t="s">
        <v>90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ht="26.25" customHeight="1" spans="1:11">
      <c r="A4" s="110"/>
      <c r="B4" s="110"/>
      <c r="C4" s="110"/>
      <c r="D4" s="110"/>
      <c r="E4" s="110"/>
      <c r="F4" s="110"/>
      <c r="G4" s="110"/>
      <c r="H4" s="110"/>
      <c r="I4" s="110"/>
      <c r="J4" s="84" t="s">
        <v>2</v>
      </c>
      <c r="K4" s="84"/>
    </row>
    <row r="5" ht="26.25" customHeight="1" spans="1:11">
      <c r="A5" s="77" t="s">
        <v>40</v>
      </c>
      <c r="B5" s="77"/>
      <c r="C5" s="77" t="s">
        <v>91</v>
      </c>
      <c r="D5" s="77"/>
      <c r="E5" s="77"/>
      <c r="F5" s="77" t="s">
        <v>92</v>
      </c>
      <c r="G5" s="77"/>
      <c r="H5" s="77"/>
      <c r="I5" s="77" t="s">
        <v>93</v>
      </c>
      <c r="J5" s="77"/>
      <c r="K5" s="77"/>
    </row>
    <row r="6" s="74" customFormat="1" ht="30.75" customHeight="1" spans="1:11">
      <c r="A6" s="77" t="s">
        <v>45</v>
      </c>
      <c r="B6" s="77" t="s">
        <v>46</v>
      </c>
      <c r="C6" s="77" t="s">
        <v>94</v>
      </c>
      <c r="D6" s="77" t="s">
        <v>82</v>
      </c>
      <c r="E6" s="77" t="s">
        <v>83</v>
      </c>
      <c r="F6" s="77" t="s">
        <v>94</v>
      </c>
      <c r="G6" s="77" t="s">
        <v>82</v>
      </c>
      <c r="H6" s="77" t="s">
        <v>83</v>
      </c>
      <c r="I6" s="77" t="s">
        <v>94</v>
      </c>
      <c r="J6" s="77" t="s">
        <v>82</v>
      </c>
      <c r="K6" s="77" t="s">
        <v>83</v>
      </c>
    </row>
    <row r="7" s="74" customFormat="1" ht="30.75" customHeight="1" spans="1:11">
      <c r="A7" s="78" t="s">
        <v>47</v>
      </c>
      <c r="B7" s="111" t="s">
        <v>48</v>
      </c>
      <c r="C7" s="77">
        <v>1579.98</v>
      </c>
      <c r="D7" s="112">
        <v>1448.38</v>
      </c>
      <c r="E7" s="113">
        <v>131.6</v>
      </c>
      <c r="F7" s="112">
        <f t="shared" ref="F7:H7" si="0">F8+F10</f>
        <v>1949.26</v>
      </c>
      <c r="G7" s="114">
        <f t="shared" si="0"/>
        <v>1566.6</v>
      </c>
      <c r="H7" s="114">
        <f t="shared" si="0"/>
        <v>382.66</v>
      </c>
      <c r="I7" s="120">
        <f>(F7-C7)/C7*100</f>
        <v>23.3724477525032</v>
      </c>
      <c r="J7" s="120">
        <f>(G7-D7)/D7*100</f>
        <v>8.16222262113534</v>
      </c>
      <c r="K7" s="120">
        <f>(H7-E7)/E7*100</f>
        <v>190.775075987842</v>
      </c>
    </row>
    <row r="8" s="74" customFormat="1" ht="30.75" customHeight="1" spans="1:11">
      <c r="A8" s="78" t="s">
        <v>49</v>
      </c>
      <c r="B8" s="111" t="s">
        <v>50</v>
      </c>
      <c r="C8" s="77">
        <f>D8+E8</f>
        <v>1579.98</v>
      </c>
      <c r="D8" s="112">
        <v>1448.38</v>
      </c>
      <c r="E8" s="113">
        <v>131.6</v>
      </c>
      <c r="F8" s="112">
        <v>1772.6</v>
      </c>
      <c r="G8" s="113">
        <v>1539.89</v>
      </c>
      <c r="H8" s="113">
        <v>232.71</v>
      </c>
      <c r="I8" s="120">
        <f t="shared" ref="I8:I23" si="1">(F8-C8)/C8*100</f>
        <v>12.191293560678</v>
      </c>
      <c r="J8" s="120">
        <f t="shared" ref="J8:J23" si="2">(G8-D8)/D8*100</f>
        <v>6.31809331805189</v>
      </c>
      <c r="K8" s="120">
        <f>(H8-E8)/E8*100</f>
        <v>76.8313069908815</v>
      </c>
    </row>
    <row r="9" s="74" customFormat="1" ht="30.75" customHeight="1" spans="1:11">
      <c r="A9" s="78" t="s">
        <v>51</v>
      </c>
      <c r="B9" s="111" t="s">
        <v>52</v>
      </c>
      <c r="C9" s="77">
        <f>D9+E9</f>
        <v>1579.98</v>
      </c>
      <c r="D9" s="112">
        <v>1448.38</v>
      </c>
      <c r="E9" s="113">
        <v>131.6</v>
      </c>
      <c r="F9" s="112">
        <v>1772.6</v>
      </c>
      <c r="G9" s="113">
        <v>1539.89</v>
      </c>
      <c r="H9" s="113">
        <v>232.71</v>
      </c>
      <c r="I9" s="120">
        <f t="shared" si="1"/>
        <v>12.191293560678</v>
      </c>
      <c r="J9" s="120">
        <f t="shared" si="2"/>
        <v>6.31809331805189</v>
      </c>
      <c r="K9" s="120">
        <f>(H9-E9)/E9*100</f>
        <v>76.8313069908815</v>
      </c>
    </row>
    <row r="10" s="74" customFormat="1" ht="30.75" customHeight="1" spans="1:11">
      <c r="A10" s="78" t="s">
        <v>53</v>
      </c>
      <c r="B10" s="111" t="s">
        <v>54</v>
      </c>
      <c r="C10" s="79"/>
      <c r="D10" s="79"/>
      <c r="E10" s="79"/>
      <c r="F10" s="112">
        <f>F11+F12</f>
        <v>176.66</v>
      </c>
      <c r="G10" s="112">
        <f>G11+G12</f>
        <v>26.71</v>
      </c>
      <c r="H10" s="112">
        <f>H11+H12</f>
        <v>149.95</v>
      </c>
      <c r="I10" s="120">
        <v>100</v>
      </c>
      <c r="J10" s="120">
        <v>100</v>
      </c>
      <c r="K10" s="120">
        <v>100</v>
      </c>
    </row>
    <row r="11" s="74" customFormat="1" ht="30.75" customHeight="1" spans="1:11">
      <c r="A11" s="78" t="s">
        <v>55</v>
      </c>
      <c r="B11" s="111" t="s">
        <v>56</v>
      </c>
      <c r="C11" s="79"/>
      <c r="D11" s="79"/>
      <c r="E11" s="79"/>
      <c r="F11" s="112">
        <v>49.95</v>
      </c>
      <c r="G11" s="112"/>
      <c r="H11" s="113">
        <v>49.95</v>
      </c>
      <c r="I11" s="120">
        <v>100</v>
      </c>
      <c r="J11" s="120"/>
      <c r="K11" s="120">
        <v>100</v>
      </c>
    </row>
    <row r="12" s="74" customFormat="1" ht="30.75" customHeight="1" spans="1:11">
      <c r="A12" s="78" t="s">
        <v>57</v>
      </c>
      <c r="B12" s="111" t="s">
        <v>58</v>
      </c>
      <c r="C12" s="79"/>
      <c r="D12" s="79"/>
      <c r="E12" s="79"/>
      <c r="F12" s="112">
        <v>126.71</v>
      </c>
      <c r="G12" s="112">
        <v>26.71</v>
      </c>
      <c r="H12" s="112">
        <v>100</v>
      </c>
      <c r="I12" s="120">
        <v>100</v>
      </c>
      <c r="J12" s="120">
        <v>100</v>
      </c>
      <c r="K12" s="120">
        <v>100</v>
      </c>
    </row>
    <row r="13" s="74" customFormat="1" ht="30.75" customHeight="1" spans="1:11">
      <c r="A13" s="78" t="s">
        <v>59</v>
      </c>
      <c r="B13" s="111" t="s">
        <v>60</v>
      </c>
      <c r="C13" s="112">
        <v>211.47</v>
      </c>
      <c r="D13" s="112">
        <v>211.47</v>
      </c>
      <c r="E13" s="79"/>
      <c r="F13" s="112">
        <v>208.6</v>
      </c>
      <c r="G13" s="114">
        <v>208.6</v>
      </c>
      <c r="H13" s="79"/>
      <c r="I13" s="120">
        <f t="shared" si="1"/>
        <v>-1.35716650115856</v>
      </c>
      <c r="J13" s="120">
        <f t="shared" si="2"/>
        <v>-1.35716650115856</v>
      </c>
      <c r="K13" s="120"/>
    </row>
    <row r="14" s="74" customFormat="1" ht="30.75" customHeight="1" spans="1:11">
      <c r="A14" s="78" t="s">
        <v>61</v>
      </c>
      <c r="B14" s="111" t="s">
        <v>62</v>
      </c>
      <c r="C14" s="115">
        <v>211.47</v>
      </c>
      <c r="D14" s="115">
        <v>211.47</v>
      </c>
      <c r="E14" s="79"/>
      <c r="F14" s="112">
        <f>F15+F16</f>
        <v>208.6</v>
      </c>
      <c r="G14" s="114">
        <f>G15+G16</f>
        <v>208.6</v>
      </c>
      <c r="H14" s="79"/>
      <c r="I14" s="120">
        <f t="shared" si="1"/>
        <v>-1.35716650115856</v>
      </c>
      <c r="J14" s="120">
        <f t="shared" si="2"/>
        <v>-1.35716650115856</v>
      </c>
      <c r="K14" s="120"/>
    </row>
    <row r="15" s="74" customFormat="1" ht="30.75" customHeight="1" spans="1:11">
      <c r="A15" s="78" t="s">
        <v>63</v>
      </c>
      <c r="B15" s="111" t="s">
        <v>64</v>
      </c>
      <c r="C15" s="116">
        <v>6.89</v>
      </c>
      <c r="D15" s="116">
        <v>6.89</v>
      </c>
      <c r="E15" s="79"/>
      <c r="F15" s="115">
        <v>6.9</v>
      </c>
      <c r="G15" s="117">
        <v>6.9</v>
      </c>
      <c r="H15" s="79"/>
      <c r="I15" s="120">
        <f t="shared" si="1"/>
        <v>0.145137880986947</v>
      </c>
      <c r="J15" s="120">
        <f t="shared" si="2"/>
        <v>0.145137880986947</v>
      </c>
      <c r="K15" s="120"/>
    </row>
    <row r="16" s="74" customFormat="1" ht="30.75" customHeight="1" spans="1:11">
      <c r="A16" s="78" t="s">
        <v>65</v>
      </c>
      <c r="B16" s="111" t="s">
        <v>66</v>
      </c>
      <c r="C16" s="116">
        <v>199.71</v>
      </c>
      <c r="D16" s="116">
        <v>199.71</v>
      </c>
      <c r="E16" s="79"/>
      <c r="F16" s="115">
        <v>201.7</v>
      </c>
      <c r="G16" s="117">
        <v>201.7</v>
      </c>
      <c r="H16" s="79"/>
      <c r="I16" s="120">
        <f t="shared" si="1"/>
        <v>0.996444845025277</v>
      </c>
      <c r="J16" s="120">
        <f t="shared" si="2"/>
        <v>0.996444845025277</v>
      </c>
      <c r="K16" s="120"/>
    </row>
    <row r="17" s="74" customFormat="1" ht="30.75" customHeight="1" spans="1:11">
      <c r="A17" s="78" t="s">
        <v>67</v>
      </c>
      <c r="B17" s="111" t="s">
        <v>68</v>
      </c>
      <c r="C17" s="116">
        <v>81.13</v>
      </c>
      <c r="D17" s="116">
        <v>81.13</v>
      </c>
      <c r="E17" s="79"/>
      <c r="F17" s="116">
        <v>81.94</v>
      </c>
      <c r="G17" s="116">
        <v>81.94</v>
      </c>
      <c r="H17" s="79"/>
      <c r="I17" s="120">
        <f t="shared" si="1"/>
        <v>0.998397633427835</v>
      </c>
      <c r="J17" s="120">
        <f t="shared" si="2"/>
        <v>0.998397633427835</v>
      </c>
      <c r="K17" s="120"/>
    </row>
    <row r="18" s="74" customFormat="1" ht="30.75" customHeight="1" spans="1:11">
      <c r="A18" s="78" t="s">
        <v>69</v>
      </c>
      <c r="B18" s="111" t="s">
        <v>70</v>
      </c>
      <c r="C18" s="116">
        <v>81.13</v>
      </c>
      <c r="D18" s="116">
        <v>81.13</v>
      </c>
      <c r="E18" s="79"/>
      <c r="F18" s="116">
        <v>81.94</v>
      </c>
      <c r="G18" s="116">
        <v>81.94</v>
      </c>
      <c r="H18" s="79"/>
      <c r="I18" s="120">
        <f t="shared" si="1"/>
        <v>0.998397633427835</v>
      </c>
      <c r="J18" s="120">
        <f t="shared" si="2"/>
        <v>0.998397633427835</v>
      </c>
      <c r="K18" s="120"/>
    </row>
    <row r="19" s="74" customFormat="1" ht="30.75" customHeight="1" spans="1:11">
      <c r="A19" s="78" t="s">
        <v>71</v>
      </c>
      <c r="B19" s="111" t="s">
        <v>72</v>
      </c>
      <c r="C19" s="116">
        <v>81.13</v>
      </c>
      <c r="D19" s="116">
        <v>81.13</v>
      </c>
      <c r="E19" s="79"/>
      <c r="F19" s="116">
        <v>81.94</v>
      </c>
      <c r="G19" s="116">
        <v>81.94</v>
      </c>
      <c r="H19" s="79"/>
      <c r="I19" s="120">
        <f t="shared" si="1"/>
        <v>0.998397633427835</v>
      </c>
      <c r="J19" s="120">
        <f t="shared" si="2"/>
        <v>0.998397633427835</v>
      </c>
      <c r="K19" s="120"/>
    </row>
    <row r="20" s="74" customFormat="1" ht="30.75" customHeight="1" spans="1:11">
      <c r="A20" s="78" t="s">
        <v>73</v>
      </c>
      <c r="B20" s="111" t="s">
        <v>74</v>
      </c>
      <c r="C20" s="116">
        <v>149.78</v>
      </c>
      <c r="D20" s="116">
        <v>149.78</v>
      </c>
      <c r="E20" s="79"/>
      <c r="F20" s="116">
        <v>179.15</v>
      </c>
      <c r="G20" s="116">
        <v>179.15</v>
      </c>
      <c r="H20" s="79"/>
      <c r="I20" s="120">
        <f t="shared" si="1"/>
        <v>19.6087595139538</v>
      </c>
      <c r="J20" s="120">
        <f t="shared" si="2"/>
        <v>19.6087595139538</v>
      </c>
      <c r="K20" s="120"/>
    </row>
    <row r="21" s="74" customFormat="1" ht="30.75" customHeight="1" spans="1:11">
      <c r="A21" s="78" t="s">
        <v>75</v>
      </c>
      <c r="B21" s="111" t="s">
        <v>76</v>
      </c>
      <c r="C21" s="116">
        <v>149.78</v>
      </c>
      <c r="D21" s="116">
        <v>149.78</v>
      </c>
      <c r="E21" s="79"/>
      <c r="F21" s="116">
        <v>179.15</v>
      </c>
      <c r="G21" s="116">
        <v>179.15</v>
      </c>
      <c r="H21" s="79"/>
      <c r="I21" s="120">
        <f t="shared" si="1"/>
        <v>19.6087595139538</v>
      </c>
      <c r="J21" s="120">
        <f t="shared" si="2"/>
        <v>19.6087595139538</v>
      </c>
      <c r="K21" s="120"/>
    </row>
    <row r="22" s="74" customFormat="1" ht="30.75" customHeight="1" spans="1:11">
      <c r="A22" s="78" t="s">
        <v>77</v>
      </c>
      <c r="B22" s="111" t="s">
        <v>78</v>
      </c>
      <c r="C22" s="112">
        <v>149.78</v>
      </c>
      <c r="D22" s="112">
        <v>149.78</v>
      </c>
      <c r="E22" s="79"/>
      <c r="F22" s="116">
        <v>179.15</v>
      </c>
      <c r="G22" s="116">
        <v>179.15</v>
      </c>
      <c r="H22" s="79"/>
      <c r="I22" s="120">
        <f t="shared" si="1"/>
        <v>19.6087595139538</v>
      </c>
      <c r="J22" s="120">
        <f t="shared" si="2"/>
        <v>19.6087595139538</v>
      </c>
      <c r="K22" s="120"/>
    </row>
    <row r="23" ht="30.75" customHeight="1" spans="1:11">
      <c r="A23" s="118" t="s">
        <v>95</v>
      </c>
      <c r="B23" s="119"/>
      <c r="C23" s="112">
        <f>C7+C13+C17+C20</f>
        <v>2022.36</v>
      </c>
      <c r="D23" s="112">
        <f>D7+D13+D17+D20</f>
        <v>1890.76</v>
      </c>
      <c r="E23" s="112">
        <f>E7+E13+E17+E20</f>
        <v>131.6</v>
      </c>
      <c r="F23" s="112">
        <f>F7+F13+F17+F20</f>
        <v>2418.95</v>
      </c>
      <c r="G23" s="112">
        <v>2036.3</v>
      </c>
      <c r="H23" s="112">
        <f>H7+H13+H17+H20</f>
        <v>382.66</v>
      </c>
      <c r="I23" s="120">
        <f t="shared" si="1"/>
        <v>19.6102573231275</v>
      </c>
      <c r="J23" s="120">
        <f t="shared" si="2"/>
        <v>7.69743383612939</v>
      </c>
      <c r="K23" s="120">
        <f>(H23-E23)/E23*100</f>
        <v>190.775075987842</v>
      </c>
    </row>
  </sheetData>
  <mergeCells count="7">
    <mergeCell ref="A3:K3"/>
    <mergeCell ref="J4:K4"/>
    <mergeCell ref="A5:B5"/>
    <mergeCell ref="C5:E5"/>
    <mergeCell ref="F5:H5"/>
    <mergeCell ref="I5:K5"/>
    <mergeCell ref="A23:B23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zoomScale="140" zoomScaleNormal="140" workbookViewId="0">
      <selection activeCell="B5" sqref="B5"/>
    </sheetView>
  </sheetViews>
  <sheetFormatPr defaultColWidth="9" defaultRowHeight="14.25" outlineLevelCol="4"/>
  <cols>
    <col min="1" max="1" width="38.375" customWidth="1"/>
    <col min="2" max="2" width="18.125" customWidth="1"/>
    <col min="3" max="3" width="22.125" customWidth="1"/>
  </cols>
  <sheetData>
    <row r="1" ht="19.5" customHeight="1" spans="1:3">
      <c r="A1" s="102" t="s">
        <v>96</v>
      </c>
      <c r="B1" s="103"/>
      <c r="C1" s="103"/>
    </row>
    <row r="2" ht="44.25" customHeight="1" spans="1:5">
      <c r="A2" s="104" t="s">
        <v>97</v>
      </c>
      <c r="B2" s="104"/>
      <c r="C2" s="104"/>
      <c r="D2" s="87"/>
      <c r="E2" s="87"/>
    </row>
    <row r="3" ht="20.25" customHeight="1" spans="3:3">
      <c r="C3" s="105" t="s">
        <v>2</v>
      </c>
    </row>
    <row r="4" ht="22.5" customHeight="1" spans="1:3">
      <c r="A4" s="106" t="s">
        <v>98</v>
      </c>
      <c r="B4" s="106" t="s">
        <v>6</v>
      </c>
      <c r="C4" s="106" t="s">
        <v>99</v>
      </c>
    </row>
    <row r="5" ht="22.5" customHeight="1" spans="1:3">
      <c r="A5" s="107" t="s">
        <v>100</v>
      </c>
      <c r="B5" s="108">
        <f>B6+B7+B9+B10+B12+B14+B15</f>
        <v>1818.44</v>
      </c>
      <c r="C5" s="107"/>
    </row>
    <row r="6" ht="22.5" customHeight="1" spans="1:3">
      <c r="A6" s="107" t="s">
        <v>101</v>
      </c>
      <c r="B6" s="108">
        <v>780.77</v>
      </c>
      <c r="C6" s="107"/>
    </row>
    <row r="7" ht="22.5" customHeight="1" spans="1:3">
      <c r="A7" s="107" t="s">
        <v>102</v>
      </c>
      <c r="B7" s="108">
        <v>95.87</v>
      </c>
      <c r="C7" s="107"/>
    </row>
    <row r="8" ht="22.5" customHeight="1" spans="1:3">
      <c r="A8" s="107" t="s">
        <v>103</v>
      </c>
      <c r="B8" s="108"/>
      <c r="C8" s="107"/>
    </row>
    <row r="9" ht="22.5" customHeight="1" spans="1:3">
      <c r="A9" s="107" t="s">
        <v>104</v>
      </c>
      <c r="B9" s="108">
        <v>478.14</v>
      </c>
      <c r="C9" s="107"/>
    </row>
    <row r="10" ht="22.5" customHeight="1" spans="1:3">
      <c r="A10" s="107" t="s">
        <v>105</v>
      </c>
      <c r="B10" s="108">
        <v>201.7</v>
      </c>
      <c r="C10" s="107"/>
    </row>
    <row r="11" ht="22.5" customHeight="1" spans="1:3">
      <c r="A11" s="107" t="s">
        <v>106</v>
      </c>
      <c r="B11" s="108"/>
      <c r="C11" s="107"/>
    </row>
    <row r="12" ht="22.5" customHeight="1" spans="1:3">
      <c r="A12" s="107" t="s">
        <v>107</v>
      </c>
      <c r="B12" s="108">
        <v>81.94</v>
      </c>
      <c r="C12" s="107"/>
    </row>
    <row r="13" ht="22.5" customHeight="1" spans="1:3">
      <c r="A13" s="107" t="s">
        <v>108</v>
      </c>
      <c r="B13" s="108"/>
      <c r="C13" s="107"/>
    </row>
    <row r="14" ht="22.5" customHeight="1" spans="1:3">
      <c r="A14" s="107" t="s">
        <v>109</v>
      </c>
      <c r="B14" s="108">
        <v>0.87</v>
      </c>
      <c r="C14" s="107"/>
    </row>
    <row r="15" ht="22.5" customHeight="1" spans="1:3">
      <c r="A15" s="107" t="s">
        <v>78</v>
      </c>
      <c r="B15" s="108">
        <v>179.15</v>
      </c>
      <c r="C15" s="107"/>
    </row>
    <row r="16" ht="22.5" customHeight="1" spans="1:3">
      <c r="A16" s="107" t="s">
        <v>110</v>
      </c>
      <c r="B16" s="108"/>
      <c r="C16" s="107"/>
    </row>
    <row r="17" ht="22.5" customHeight="1" spans="1:3">
      <c r="A17" s="107" t="s">
        <v>111</v>
      </c>
      <c r="B17" s="108">
        <f>B18+B19+B22+B23+B25+B27+B29+B32+B34+B39+B40+B44</f>
        <v>210.95</v>
      </c>
      <c r="C17" s="107"/>
    </row>
    <row r="18" ht="22.5" customHeight="1" spans="1:3">
      <c r="A18" s="107" t="s">
        <v>112</v>
      </c>
      <c r="B18" s="108">
        <v>10</v>
      </c>
      <c r="C18" s="107"/>
    </row>
    <row r="19" ht="22.5" customHeight="1" spans="1:3">
      <c r="A19" s="107" t="s">
        <v>113</v>
      </c>
      <c r="B19" s="108">
        <v>10</v>
      </c>
      <c r="C19" s="107"/>
    </row>
    <row r="20" ht="22.5" customHeight="1" spans="1:3">
      <c r="A20" s="107" t="s">
        <v>114</v>
      </c>
      <c r="B20" s="108"/>
      <c r="C20" s="107"/>
    </row>
    <row r="21" ht="22.5" customHeight="1" spans="1:3">
      <c r="A21" s="107" t="s">
        <v>115</v>
      </c>
      <c r="B21" s="108"/>
      <c r="C21" s="107"/>
    </row>
    <row r="22" ht="22.5" customHeight="1" spans="1:3">
      <c r="A22" s="107" t="s">
        <v>116</v>
      </c>
      <c r="B22" s="108">
        <v>16.6</v>
      </c>
      <c r="C22" s="107"/>
    </row>
    <row r="23" ht="22.5" customHeight="1" spans="1:3">
      <c r="A23" s="107" t="s">
        <v>117</v>
      </c>
      <c r="B23" s="108">
        <v>40.59</v>
      </c>
      <c r="C23" s="107"/>
    </row>
    <row r="24" ht="22.5" customHeight="1" spans="1:3">
      <c r="A24" s="107" t="s">
        <v>118</v>
      </c>
      <c r="B24" s="108"/>
      <c r="C24" s="107"/>
    </row>
    <row r="25" ht="22.5" customHeight="1" spans="1:3">
      <c r="A25" s="107" t="s">
        <v>119</v>
      </c>
      <c r="B25" s="108">
        <v>41.84</v>
      </c>
      <c r="C25" s="107"/>
    </row>
    <row r="26" ht="22.5" customHeight="1" spans="1:3">
      <c r="A26" s="107" t="s">
        <v>120</v>
      </c>
      <c r="B26" s="108"/>
      <c r="C26" s="107"/>
    </row>
    <row r="27" ht="22.5" customHeight="1" spans="1:3">
      <c r="A27" s="107" t="s">
        <v>121</v>
      </c>
      <c r="B27" s="108">
        <v>4.71</v>
      </c>
      <c r="C27" s="107"/>
    </row>
    <row r="28" ht="22.5" customHeight="1" spans="1:3">
      <c r="A28" s="107" t="s">
        <v>122</v>
      </c>
      <c r="B28" s="108"/>
      <c r="C28" s="107"/>
    </row>
    <row r="29" ht="22.5" customHeight="1" spans="1:3">
      <c r="A29" s="107" t="s">
        <v>123</v>
      </c>
      <c r="B29" s="108">
        <v>26.71</v>
      </c>
      <c r="C29" s="107"/>
    </row>
    <row r="30" ht="22.5" customHeight="1" spans="1:3">
      <c r="A30" s="107" t="s">
        <v>124</v>
      </c>
      <c r="B30" s="108"/>
      <c r="C30" s="107"/>
    </row>
    <row r="31" ht="22.5" customHeight="1" spans="1:3">
      <c r="A31" s="107" t="s">
        <v>125</v>
      </c>
      <c r="B31" s="108"/>
      <c r="C31" s="107"/>
    </row>
    <row r="32" ht="22.5" customHeight="1" spans="1:3">
      <c r="A32" s="107" t="s">
        <v>126</v>
      </c>
      <c r="B32" s="108">
        <v>9.69</v>
      </c>
      <c r="C32" s="107"/>
    </row>
    <row r="33" ht="22.5" customHeight="1" spans="1:3">
      <c r="A33" s="107" t="s">
        <v>127</v>
      </c>
      <c r="B33" s="108"/>
      <c r="C33" s="107"/>
    </row>
    <row r="34" ht="22.5" customHeight="1" spans="1:3">
      <c r="A34" s="107" t="s">
        <v>128</v>
      </c>
      <c r="B34" s="108">
        <v>1</v>
      </c>
      <c r="C34" s="107"/>
    </row>
    <row r="35" ht="22.5" customHeight="1" spans="1:3">
      <c r="A35" s="107" t="s">
        <v>129</v>
      </c>
      <c r="B35" s="108"/>
      <c r="C35" s="107"/>
    </row>
    <row r="36" ht="22.5" customHeight="1" spans="1:3">
      <c r="A36" s="107" t="s">
        <v>130</v>
      </c>
      <c r="B36" s="108"/>
      <c r="C36" s="107"/>
    </row>
    <row r="37" ht="22.5" customHeight="1" spans="1:3">
      <c r="A37" s="107" t="s">
        <v>131</v>
      </c>
      <c r="B37" s="108"/>
      <c r="C37" s="107"/>
    </row>
    <row r="38" ht="22.5" customHeight="1" spans="1:3">
      <c r="A38" s="107" t="s">
        <v>132</v>
      </c>
      <c r="B38" s="108"/>
      <c r="C38" s="107"/>
    </row>
    <row r="39" ht="22.5" customHeight="1" spans="1:3">
      <c r="A39" s="107" t="s">
        <v>133</v>
      </c>
      <c r="B39" s="108">
        <v>7.25</v>
      </c>
      <c r="C39" s="107"/>
    </row>
    <row r="40" ht="22.5" customHeight="1" spans="1:3">
      <c r="A40" s="107" t="s">
        <v>134</v>
      </c>
      <c r="B40" s="108">
        <v>26.56</v>
      </c>
      <c r="C40" s="107"/>
    </row>
    <row r="41" ht="22.5" customHeight="1" spans="1:3">
      <c r="A41" s="107" t="s">
        <v>135</v>
      </c>
      <c r="B41" s="108"/>
      <c r="C41" s="107"/>
    </row>
    <row r="42" ht="22.5" customHeight="1" spans="1:3">
      <c r="A42" s="107" t="s">
        <v>136</v>
      </c>
      <c r="B42" s="108"/>
      <c r="C42" s="107"/>
    </row>
    <row r="43" ht="22.5" customHeight="1" spans="1:3">
      <c r="A43" s="107" t="s">
        <v>137</v>
      </c>
      <c r="B43" s="108"/>
      <c r="C43" s="107"/>
    </row>
    <row r="44" ht="22.5" customHeight="1" spans="1:3">
      <c r="A44" s="109" t="s">
        <v>138</v>
      </c>
      <c r="B44" s="108">
        <v>16</v>
      </c>
      <c r="C44" s="107"/>
    </row>
    <row r="45" ht="22.5" customHeight="1" spans="1:3">
      <c r="A45" s="107" t="s">
        <v>139</v>
      </c>
      <c r="B45" s="108">
        <f>B47+B50++B53+B56</f>
        <v>6.91</v>
      </c>
      <c r="C45" s="107"/>
    </row>
    <row r="46" ht="22.5" customHeight="1" spans="1:3">
      <c r="A46" s="107" t="s">
        <v>140</v>
      </c>
      <c r="B46" s="108"/>
      <c r="C46" s="107"/>
    </row>
    <row r="47" ht="22.5" customHeight="1" spans="1:3">
      <c r="A47" s="107" t="s">
        <v>141</v>
      </c>
      <c r="B47" s="108">
        <v>6.29</v>
      </c>
      <c r="C47" s="107"/>
    </row>
    <row r="48" ht="22.5" customHeight="1" spans="1:3">
      <c r="A48" s="107" t="s">
        <v>142</v>
      </c>
      <c r="B48" s="108"/>
      <c r="C48" s="107"/>
    </row>
    <row r="49" ht="22.5" customHeight="1" spans="1:3">
      <c r="A49" s="107" t="s">
        <v>143</v>
      </c>
      <c r="B49" s="108"/>
      <c r="C49" s="107"/>
    </row>
    <row r="50" ht="22.5" customHeight="1" spans="1:3">
      <c r="A50" s="107" t="s">
        <v>144</v>
      </c>
      <c r="B50" s="108">
        <v>0.62</v>
      </c>
      <c r="C50" s="107"/>
    </row>
    <row r="51" ht="22.5" customHeight="1" spans="1:3">
      <c r="A51" s="107" t="s">
        <v>145</v>
      </c>
      <c r="B51" s="108"/>
      <c r="C51" s="107"/>
    </row>
    <row r="52" ht="22.5" customHeight="1" spans="1:3">
      <c r="A52" s="107" t="s">
        <v>146</v>
      </c>
      <c r="B52" s="108"/>
      <c r="C52" s="107"/>
    </row>
    <row r="53" ht="22.5" customHeight="1" spans="1:3">
      <c r="A53" s="107" t="s">
        <v>147</v>
      </c>
      <c r="B53" s="108"/>
      <c r="C53" s="107"/>
    </row>
    <row r="54" ht="22.5" customHeight="1" spans="1:3">
      <c r="A54" s="107" t="s">
        <v>148</v>
      </c>
      <c r="B54" s="108"/>
      <c r="C54" s="107"/>
    </row>
    <row r="55" ht="22.5" customHeight="1" spans="1:3">
      <c r="A55" s="107" t="s">
        <v>149</v>
      </c>
      <c r="B55" s="108"/>
      <c r="C55" s="107"/>
    </row>
    <row r="56" ht="22.5" customHeight="1" spans="1:3">
      <c r="A56" s="107" t="s">
        <v>150</v>
      </c>
      <c r="B56" s="108"/>
      <c r="C56" s="107"/>
    </row>
    <row r="57" ht="22.5" customHeight="1" spans="1:3">
      <c r="A57" s="106" t="s">
        <v>95</v>
      </c>
      <c r="B57" s="108">
        <f>B45+B17+B5</f>
        <v>2036.3</v>
      </c>
      <c r="C57" s="107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E20" sqref="E20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76" t="s">
        <v>151</v>
      </c>
    </row>
    <row r="2" ht="19.5" customHeight="1" spans="1:2">
      <c r="A2" s="90"/>
      <c r="B2" s="91"/>
    </row>
    <row r="3" ht="30" customHeight="1" spans="1:2">
      <c r="A3" s="92" t="s">
        <v>152</v>
      </c>
      <c r="B3" s="92"/>
    </row>
    <row r="4" ht="16.5" customHeight="1" spans="1:2">
      <c r="A4" s="93"/>
      <c r="B4" s="94" t="s">
        <v>2</v>
      </c>
    </row>
    <row r="5" ht="38.25" customHeight="1" spans="1:2">
      <c r="A5" s="95" t="s">
        <v>5</v>
      </c>
      <c r="B5" s="95" t="s">
        <v>92</v>
      </c>
    </row>
    <row r="6" ht="38.25" customHeight="1" spans="1:2">
      <c r="A6" s="96" t="s">
        <v>153</v>
      </c>
      <c r="B6" s="81"/>
    </row>
    <row r="7" ht="38.25" customHeight="1" spans="1:2">
      <c r="A7" s="81" t="s">
        <v>154</v>
      </c>
      <c r="B7" s="81"/>
    </row>
    <row r="8" ht="38.25" customHeight="1" spans="1:2">
      <c r="A8" s="81" t="s">
        <v>155</v>
      </c>
      <c r="B8" s="81"/>
    </row>
    <row r="9" ht="38.25" customHeight="1" spans="1:2">
      <c r="A9" s="97" t="s">
        <v>156</v>
      </c>
      <c r="B9" s="97"/>
    </row>
    <row r="10" ht="38.25" customHeight="1" spans="1:2">
      <c r="A10" s="98" t="s">
        <v>157</v>
      </c>
      <c r="B10" s="97"/>
    </row>
    <row r="11" ht="38.25" customHeight="1" spans="1:2">
      <c r="A11" s="99" t="s">
        <v>158</v>
      </c>
      <c r="B11" s="100"/>
    </row>
    <row r="12" ht="91.5" customHeight="1" spans="1:2">
      <c r="A12" s="101" t="s">
        <v>159</v>
      </c>
      <c r="B12" s="101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A7" sqref="A7:A16"/>
    </sheetView>
  </sheetViews>
  <sheetFormatPr defaultColWidth="6.875" defaultRowHeight="14.25" outlineLevelCol="6"/>
  <cols>
    <col min="1" max="2" width="38.7" style="66" customWidth="1"/>
    <col min="3" max="3" width="41.6" style="66" customWidth="1"/>
    <col min="4" max="7" width="9.875" style="66" customWidth="1"/>
    <col min="8" max="16380" width="6.875" style="66"/>
  </cols>
  <sheetData>
    <row r="1" ht="16.5" customHeight="1" spans="1:7">
      <c r="A1" s="51" t="s">
        <v>160</v>
      </c>
      <c r="B1" s="52"/>
      <c r="C1" s="52"/>
      <c r="D1" s="52"/>
      <c r="E1" s="52"/>
      <c r="F1" s="73"/>
      <c r="G1" s="73"/>
    </row>
    <row r="2" ht="16.5" customHeight="1" spans="1:7">
      <c r="A2" s="52"/>
      <c r="B2" s="52"/>
      <c r="C2" s="52"/>
      <c r="D2" s="52"/>
      <c r="E2" s="52"/>
      <c r="F2" s="73"/>
      <c r="G2" s="73"/>
    </row>
    <row r="3" ht="29.25" customHeight="1" spans="1:7">
      <c r="A3" s="75" t="s">
        <v>161</v>
      </c>
      <c r="B3" s="75"/>
      <c r="C3" s="75"/>
      <c r="D3" s="87"/>
      <c r="E3" s="87"/>
      <c r="F3" s="87"/>
      <c r="G3" s="87"/>
    </row>
    <row r="4" ht="26.25" customHeight="1" spans="1:7">
      <c r="A4" s="76"/>
      <c r="B4" s="76"/>
      <c r="C4" s="88" t="s">
        <v>2</v>
      </c>
      <c r="D4" s="76"/>
      <c r="E4" s="76"/>
      <c r="F4" s="88"/>
      <c r="G4" s="88"/>
    </row>
    <row r="5" ht="29" customHeight="1" spans="1:3">
      <c r="A5" s="77" t="s">
        <v>40</v>
      </c>
      <c r="B5" s="77"/>
      <c r="C5" s="89" t="s">
        <v>162</v>
      </c>
    </row>
    <row r="6" ht="29" customHeight="1" spans="1:3">
      <c r="A6" s="77" t="s">
        <v>45</v>
      </c>
      <c r="B6" s="77" t="s">
        <v>46</v>
      </c>
      <c r="C6" s="89"/>
    </row>
    <row r="7" ht="29" customHeight="1" spans="1:3">
      <c r="A7" s="78"/>
      <c r="C7" s="85"/>
    </row>
    <row r="8" ht="29" customHeight="1" spans="1:3">
      <c r="A8" s="78"/>
      <c r="B8" s="79"/>
      <c r="C8" s="85"/>
    </row>
    <row r="9" ht="29" customHeight="1" spans="1:3">
      <c r="A9" s="78"/>
      <c r="B9" s="79"/>
      <c r="C9" s="85"/>
    </row>
    <row r="10" ht="29" customHeight="1" spans="1:3">
      <c r="A10" s="78"/>
      <c r="B10" s="79"/>
      <c r="C10" s="85"/>
    </row>
    <row r="11" ht="29" customHeight="1" spans="1:3">
      <c r="A11" s="78"/>
      <c r="B11" s="79"/>
      <c r="C11" s="85"/>
    </row>
    <row r="12" ht="29" customHeight="1" spans="1:3">
      <c r="A12" s="78"/>
      <c r="B12" s="80"/>
      <c r="C12" s="86"/>
    </row>
    <row r="13" ht="29" customHeight="1" spans="1:3">
      <c r="A13" s="78"/>
      <c r="B13" s="81"/>
      <c r="C13" s="81"/>
    </row>
    <row r="14" ht="29" customHeight="1" spans="1:3">
      <c r="A14" s="78"/>
      <c r="B14" s="79"/>
      <c r="C14" s="81"/>
    </row>
    <row r="15" ht="29" customHeight="1" spans="1:3">
      <c r="A15" s="78"/>
      <c r="B15" s="79"/>
      <c r="C15" s="81"/>
    </row>
    <row r="16" ht="29" customHeight="1" spans="1:3">
      <c r="A16" s="78"/>
      <c r="B16" s="79"/>
      <c r="C16" s="81"/>
    </row>
    <row r="17" ht="29" customHeight="1" spans="1:3">
      <c r="A17" s="82" t="s">
        <v>79</v>
      </c>
      <c r="B17" s="83"/>
      <c r="C17" s="81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 horizont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A7" sqref="A7:B16"/>
    </sheetView>
  </sheetViews>
  <sheetFormatPr defaultColWidth="6.875" defaultRowHeight="11.25"/>
  <cols>
    <col min="1" max="1" width="18.125" style="66" customWidth="1"/>
    <col min="2" max="2" width="15.375" style="66" customWidth="1"/>
    <col min="3" max="11" width="9.875" style="66" customWidth="1"/>
    <col min="12" max="16384" width="6.875" style="66"/>
  </cols>
  <sheetData>
    <row r="1" ht="16.5" customHeight="1" spans="1:11">
      <c r="A1" s="51" t="s">
        <v>163</v>
      </c>
      <c r="B1" s="52"/>
      <c r="C1" s="52"/>
      <c r="D1" s="52"/>
      <c r="E1" s="52"/>
      <c r="F1" s="52"/>
      <c r="G1" s="52"/>
      <c r="H1" s="52"/>
      <c r="I1" s="52"/>
      <c r="J1" s="73"/>
      <c r="K1" s="73"/>
    </row>
    <row r="2" ht="16.5" customHeight="1" spans="1:11">
      <c r="A2" s="52"/>
      <c r="B2" s="52"/>
      <c r="C2" s="52"/>
      <c r="D2" s="52"/>
      <c r="E2" s="52"/>
      <c r="F2" s="52"/>
      <c r="G2" s="52"/>
      <c r="H2" s="52"/>
      <c r="I2" s="52"/>
      <c r="J2" s="73"/>
      <c r="K2" s="73"/>
    </row>
    <row r="3" ht="29.25" customHeight="1" spans="1:11">
      <c r="A3" s="75" t="s">
        <v>164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ht="26.25" customHeight="1" spans="1:11">
      <c r="A4" s="76"/>
      <c r="B4" s="76"/>
      <c r="C4" s="76"/>
      <c r="D4" s="76"/>
      <c r="E4" s="76"/>
      <c r="F4" s="76"/>
      <c r="G4" s="76"/>
      <c r="H4" s="76"/>
      <c r="I4" s="76"/>
      <c r="J4" s="84" t="s">
        <v>2</v>
      </c>
      <c r="K4" s="84"/>
    </row>
    <row r="5" ht="26.25" customHeight="1" spans="1:11">
      <c r="A5" s="77" t="s">
        <v>40</v>
      </c>
      <c r="B5" s="77"/>
      <c r="C5" s="77" t="s">
        <v>91</v>
      </c>
      <c r="D5" s="77"/>
      <c r="E5" s="77"/>
      <c r="F5" s="77" t="s">
        <v>92</v>
      </c>
      <c r="G5" s="77"/>
      <c r="H5" s="77"/>
      <c r="I5" s="77" t="s">
        <v>165</v>
      </c>
      <c r="J5" s="77"/>
      <c r="K5" s="77"/>
    </row>
    <row r="6" s="74" customFormat="1" ht="27.75" customHeight="1" spans="1:11">
      <c r="A6" s="77" t="s">
        <v>45</v>
      </c>
      <c r="B6" s="77" t="s">
        <v>46</v>
      </c>
      <c r="C6" s="77" t="s">
        <v>94</v>
      </c>
      <c r="D6" s="77" t="s">
        <v>82</v>
      </c>
      <c r="E6" s="77" t="s">
        <v>83</v>
      </c>
      <c r="F6" s="77" t="s">
        <v>94</v>
      </c>
      <c r="G6" s="77" t="s">
        <v>82</v>
      </c>
      <c r="H6" s="77" t="s">
        <v>83</v>
      </c>
      <c r="I6" s="77" t="s">
        <v>94</v>
      </c>
      <c r="J6" s="77" t="s">
        <v>82</v>
      </c>
      <c r="K6" s="77" t="s">
        <v>83</v>
      </c>
    </row>
    <row r="7" s="74" customFormat="1" ht="30" customHeight="1" spans="1:11">
      <c r="A7" s="78"/>
      <c r="B7" s="79"/>
      <c r="C7" s="79"/>
      <c r="D7" s="79"/>
      <c r="E7" s="79"/>
      <c r="F7" s="79"/>
      <c r="G7" s="79"/>
      <c r="H7" s="79"/>
      <c r="I7" s="79"/>
      <c r="J7" s="85"/>
      <c r="K7" s="85"/>
    </row>
    <row r="8" s="74" customFormat="1" ht="30" customHeight="1" spans="1:11">
      <c r="A8" s="78"/>
      <c r="B8" s="79"/>
      <c r="C8" s="79"/>
      <c r="D8" s="79"/>
      <c r="E8" s="79"/>
      <c r="F8" s="79"/>
      <c r="G8" s="79"/>
      <c r="H8" s="79"/>
      <c r="I8" s="79"/>
      <c r="J8" s="85"/>
      <c r="K8" s="85"/>
    </row>
    <row r="9" s="74" customFormat="1" ht="30" customHeight="1" spans="1:11">
      <c r="A9" s="78"/>
      <c r="B9" s="79"/>
      <c r="C9" s="79"/>
      <c r="D9" s="79"/>
      <c r="E9" s="79"/>
      <c r="F9" s="79"/>
      <c r="G9" s="79"/>
      <c r="H9" s="79"/>
      <c r="I9" s="79"/>
      <c r="J9" s="85"/>
      <c r="K9" s="85"/>
    </row>
    <row r="10" s="74" customFormat="1" ht="30" customHeight="1" spans="1:11">
      <c r="A10" s="78"/>
      <c r="B10" s="79"/>
      <c r="C10" s="79"/>
      <c r="D10" s="79"/>
      <c r="E10" s="79"/>
      <c r="F10" s="79"/>
      <c r="G10" s="79"/>
      <c r="H10" s="79"/>
      <c r="I10" s="79"/>
      <c r="J10" s="85"/>
      <c r="K10" s="85"/>
    </row>
    <row r="11" customFormat="1" ht="30" customHeight="1" spans="1:11">
      <c r="A11" s="78"/>
      <c r="B11" s="80"/>
      <c r="C11" s="80"/>
      <c r="D11" s="80"/>
      <c r="E11" s="80"/>
      <c r="F11" s="80"/>
      <c r="G11" s="80"/>
      <c r="H11" s="80"/>
      <c r="I11" s="80"/>
      <c r="J11" s="86"/>
      <c r="K11" s="86"/>
    </row>
    <row r="12" customFormat="1" ht="30" customHeight="1" spans="1:11">
      <c r="A12" s="78"/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3" customFormat="1" ht="30" customHeight="1" spans="1:11">
      <c r="A13" s="78"/>
      <c r="B13" s="79"/>
      <c r="C13" s="79"/>
      <c r="D13" s="79"/>
      <c r="E13" s="79"/>
      <c r="F13" s="79"/>
      <c r="G13" s="79"/>
      <c r="H13" s="79"/>
      <c r="I13" s="79"/>
      <c r="J13" s="81"/>
      <c r="K13" s="81"/>
    </row>
    <row r="14" ht="30" customHeight="1" spans="1:11">
      <c r="A14" s="78"/>
      <c r="B14" s="81"/>
      <c r="C14" s="81"/>
      <c r="D14" s="81"/>
      <c r="E14" s="81"/>
      <c r="F14" s="81"/>
      <c r="G14" s="81"/>
      <c r="H14" s="81"/>
      <c r="I14" s="79"/>
      <c r="J14" s="81"/>
      <c r="K14" s="81"/>
    </row>
    <row r="15" ht="30" customHeight="1" spans="1:11">
      <c r="A15" s="78"/>
      <c r="B15" s="79"/>
      <c r="C15" s="79"/>
      <c r="D15" s="79"/>
      <c r="E15" s="79"/>
      <c r="F15" s="79"/>
      <c r="G15" s="79"/>
      <c r="H15" s="79"/>
      <c r="I15" s="79"/>
      <c r="J15" s="81"/>
      <c r="K15" s="81"/>
    </row>
    <row r="16" ht="30" customHeight="1" spans="1:11">
      <c r="A16" s="78"/>
      <c r="B16" s="79"/>
      <c r="C16" s="79"/>
      <c r="D16" s="79"/>
      <c r="E16" s="79"/>
      <c r="F16" s="79"/>
      <c r="G16" s="79"/>
      <c r="H16" s="79"/>
      <c r="I16" s="79"/>
      <c r="J16" s="81"/>
      <c r="K16" s="81"/>
    </row>
    <row r="17" ht="30" customHeight="1" spans="1:11">
      <c r="A17" s="82" t="s">
        <v>79</v>
      </c>
      <c r="B17" s="83"/>
      <c r="C17" s="79"/>
      <c r="D17" s="79"/>
      <c r="E17" s="79"/>
      <c r="F17" s="79"/>
      <c r="G17" s="79"/>
      <c r="H17" s="79"/>
      <c r="I17" s="79"/>
      <c r="J17" s="81"/>
      <c r="K17" s="81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Administrator</cp:lastModifiedBy>
  <dcterms:created xsi:type="dcterms:W3CDTF">1996-12-17T01:32:00Z</dcterms:created>
  <cp:lastPrinted>2019-03-08T08:00:00Z</cp:lastPrinted>
  <dcterms:modified xsi:type="dcterms:W3CDTF">2022-04-13T01:52:25Z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5EB4BF03C3464389B271EC5B54BB492F</vt:lpwstr>
  </property>
</Properties>
</file>