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  <sheet name="Sheet2" sheetId="19" r:id="rId15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<sst xmlns="http://schemas.openxmlformats.org/spreadsheetml/2006/main" count="381" uniqueCount="209">
  <si>
    <t>表1</t>
  </si>
  <si>
    <t>中共孝义市委党校2022年部门收支总表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</si>
  <si>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</si>
  <si>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</si>
  <si>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</si>
  <si>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</si>
  <si>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</si>
  <si>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</si>
  <si>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</si>
  <si>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</si>
  <si>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</si>
  <si>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</si>
  <si>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</si>
  <si>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</si>
  <si>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</si>
  <si>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</si>
  <si>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</si>
  <si>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</si>
  <si>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</si>
  <si>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</si>
  <si>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</si>
  <si>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</si>
  <si>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</si>
  <si>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</si>
  <si>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</si>
  <si>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</si>
  <si>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</si>
  <si>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</si>
  <si>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</si>
  <si>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</si>
  <si>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</si>
  <si>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</si>
  <si>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</si>
  <si>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</si>
  <si>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</si>
  <si>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</si>
  <si>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</si>
  <si>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</si>
  <si>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</si>
  <si>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中共孝义市委党校2022年部门收入总表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</si>
  <si>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</si>
  <si>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</si>
  <si>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</si>
  <si>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</si>
  <si>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</si>
  <si>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</si>
  <si>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</si>
  <si>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</si>
  <si>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</si>
  <si>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</si>
  <si>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</si>
  <si>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</si>
  <si>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</si>
  <si>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</si>
  <si>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</si>
  <si>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</si>
  <si>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</si>
  <si>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</si>
  <si>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</si>
  <si>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</si>
  <si>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</si>
  <si>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</si>
  <si>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</si>
  <si>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</si>
  <si>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</si>
  <si>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</si>
  <si>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</si>
  <si>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</si>
  <si>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</si>
  <si>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</si>
  <si>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</si>
  <si>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</si>
  <si>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</si>
  <si>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</si>
  <si>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</si>
  <si>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</si>
  <si>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</si>
  <si>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</si>
  <si>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</si>
  <si>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中共孝义市委党校2022年部门支出总表</t>
  </si>
  <si>
    <t>基本支出</t>
  </si>
  <si>
    <t>项目支出</t>
  </si>
  <si>
    <t>表4</t>
  </si>
  <si>
    <t>中共孝义市委党校2022年财政拨款收支总表</t>
  </si>
  <si>
    <t>小计</t>
  </si>
  <si>
    <t>政府性基金预算</t>
  </si>
  <si>
    <t>十五、资源勘探信息等支出</t>
  </si>
  <si>
    <t>表5</t>
  </si>
  <si>
    <t>中共孝义市委党校2022年一般公共预算支出表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</si>
  <si>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</si>
  <si>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</si>
  <si>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</si>
  <si>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</si>
  <si>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</si>
  <si>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</si>
  <si>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中共孝义市委党校2022年一般公共预算基本支出经济科目表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</si>
  <si>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</si>
  <si>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</si>
  <si>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</si>
  <si>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</si>
  <si>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</si>
  <si>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</si>
  <si>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</si>
  <si>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</si>
  <si>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</si>
  <si>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</si>
  <si>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</si>
  <si>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</si>
  <si>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</si>
  <si>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</si>
  <si>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</si>
  <si>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</si>
  <si>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</si>
  <si>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</si>
  <si>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</si>
  <si>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</si>
  <si>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</si>
  <si>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</si>
  <si>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</si>
  <si>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</si>
  <si>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</si>
  <si>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</si>
  <si>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</si>
  <si>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</si>
  <si>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</si>
  <si>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</si>
  <si>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</si>
  <si>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</si>
  <si>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</si>
  <si>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</si>
  <si>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</si>
  <si>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</si>
  <si>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</si>
  <si>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</si>
  <si>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</si>
  <si>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</si>
  <si>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</si>
  <si>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</si>
  <si>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</si>
  <si>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</si>
  <si>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</si>
  <si>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</si>
  <si>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</si>
  <si>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</si>
  <si>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</si>
  <si>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</si>
  <si>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</si>
  <si>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</si>
  <si>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</si>
  <si>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</si>
  <si>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中共孝义市委党校2022年一般公共预算“三公”经费支出情况统计表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</si>
  <si>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</si>
  <si>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</si>
  <si>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</si>
  <si>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</si>
  <si>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</si>
  <si>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</si>
  <si>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</si>
  <si>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</si>
  <si>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中共孝义市委党校2022年政府性基金预算收入表</t>
  </si>
  <si>
    <t>政府性基金预算收入</t>
  </si>
  <si>
    <t>表9</t>
  </si>
  <si>
    <t>中共孝义市委党校2022年政府性基金预算支出表</t>
  </si>
  <si>
    <t>2022年预算比2021年预算数增减</t>
  </si>
  <si>
    <t>表10</t>
  </si>
  <si>
    <t>中共孝义市委党校2022年国有资本经营预算收支预算表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</si>
  <si>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</si>
  <si>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</si>
  <si>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</si>
  <si>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</si>
  <si>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中共孝义市委党校2022年一般公共预算重点项目绩效目标表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</si>
  <si>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</si>
  <si>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</si>
  <si>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</si>
  <si>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</si>
  <si>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</si>
  <si>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</si>
  <si>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</si>
  <si>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</si>
  <si>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</si>
  <si>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</si>
  <si>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</si>
  <si>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中共孝义市委党校2022年政府采购预算表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</si>
  <si>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</si>
  <si>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</si>
  <si>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</si>
  <si>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</si>
  <si>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</si>
  <si>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</si>
  <si>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</si>
  <si>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</si>
  <si>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</si>
  <si>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</si>
  <si>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</si>
  <si>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</si>
  <si>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</si>
  <si>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</si>
  <si>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</si>
  <si>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打印复印一体机</t>
  </si>
  <si>
    <t>一体机</t>
  </si>
  <si>
    <t>台</t>
  </si>
  <si>
    <t>电脑</t>
  </si>
  <si>
    <t>台式机</t>
  </si>
  <si>
    <t>表13</t>
  </si>
  <si>
    <t>中共孝义市委党校2022年政府购买服务支出预算表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</si>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</sst>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43" formatCode="_ * #,##0.00_ ;_ * \-#,##0.00_ ;_ * &quot;-&quot;??_ ;_ @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9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1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/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C33" sqref="C33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6" width="10.25" style="61" customWidth="1"/>
    <col min="7" max="7" width="11.125" style="61" customWidth="1"/>
    <col min="8" max="8" width="12.6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19"/>
      <c r="B4" s="119"/>
      <c r="C4" s="119"/>
      <c r="D4" s="119"/>
      <c r="E4" s="119"/>
      <c r="F4" s="119"/>
      <c r="G4" s="119"/>
      <c r="H4" s="89" t="s">
        <v>2</v>
      </c>
    </row>
    <row r="5" ht="24" customHeight="1" spans="1:8">
      <c r="A5" s="138" t="s">
        <v>3</v>
      </c>
      <c r="B5" s="72"/>
      <c r="C5" s="72"/>
      <c r="D5" s="72"/>
      <c r="E5" s="138" t="s">
        <v>4</v>
      </c>
      <c r="F5" s="72"/>
      <c r="G5" s="72"/>
      <c r="H5" s="72"/>
    </row>
    <row r="6" ht="24" customHeight="1" spans="1:8">
      <c r="A6" s="139" t="s">
        <v>5</v>
      </c>
      <c r="B6" s="121" t="s">
        <v>6</v>
      </c>
      <c r="C6" s="127"/>
      <c r="D6" s="122"/>
      <c r="E6" s="125" t="s">
        <v>7</v>
      </c>
      <c r="F6" s="121" t="s">
        <v>6</v>
      </c>
      <c r="G6" s="127"/>
      <c r="H6" s="122"/>
    </row>
    <row r="7" ht="48.75" customHeight="1" spans="1:8">
      <c r="A7" s="124"/>
      <c r="B7" s="84" t="s">
        <v>8</v>
      </c>
      <c r="C7" s="84" t="s">
        <v>9</v>
      </c>
      <c r="D7" s="84" t="s">
        <v>10</v>
      </c>
      <c r="E7" s="126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92">
        <v>646.95</v>
      </c>
      <c r="C8" s="92">
        <v>687.22</v>
      </c>
      <c r="D8" s="115">
        <f>(C8-B8)/B8*100%</f>
        <v>0.062245923177989</v>
      </c>
      <c r="E8" s="74" t="s">
        <v>12</v>
      </c>
      <c r="F8" s="120"/>
      <c r="G8" s="120"/>
      <c r="H8" s="115"/>
    </row>
    <row r="9" ht="24" customHeight="1" spans="1:8">
      <c r="A9" s="76" t="s">
        <v>13</v>
      </c>
      <c r="B9" s="92"/>
      <c r="C9" s="92"/>
      <c r="D9" s="115"/>
      <c r="E9" s="74" t="s">
        <v>14</v>
      </c>
      <c r="F9" s="120"/>
      <c r="G9" s="120"/>
      <c r="H9" s="115"/>
    </row>
    <row r="10" ht="24" customHeight="1" spans="1:8">
      <c r="A10" s="76" t="s">
        <v>15</v>
      </c>
      <c r="B10" s="92"/>
      <c r="C10" s="92"/>
      <c r="D10" s="92"/>
      <c r="E10" s="74" t="s">
        <v>16</v>
      </c>
      <c r="F10" s="120"/>
      <c r="G10" s="120"/>
      <c r="H10" s="115"/>
    </row>
    <row r="11" ht="24" customHeight="1" spans="1:8">
      <c r="A11" s="76" t="s">
        <v>17</v>
      </c>
      <c r="B11" s="92"/>
      <c r="C11" s="92"/>
      <c r="D11" s="92"/>
      <c r="E11" s="76" t="s">
        <v>18</v>
      </c>
      <c r="F11" s="92"/>
      <c r="G11" s="92"/>
      <c r="H11" s="115"/>
    </row>
    <row r="12" ht="24" customHeight="1" spans="1:8">
      <c r="A12" s="76"/>
      <c r="B12" s="92"/>
      <c r="C12" s="92"/>
      <c r="D12" s="92"/>
      <c r="E12" s="74" t="s">
        <v>19</v>
      </c>
      <c r="F12" s="128">
        <v>505.04</v>
      </c>
      <c r="G12" s="129">
        <v>524.16</v>
      </c>
      <c r="H12" s="115">
        <f>(G12-F12)/F12*100%</f>
        <v>0.0378583874544589</v>
      </c>
    </row>
    <row r="13" ht="24" customHeight="1" spans="1:8">
      <c r="A13" s="76"/>
      <c r="B13" s="92"/>
      <c r="C13" s="92"/>
      <c r="D13" s="92"/>
      <c r="E13" s="74" t="s">
        <v>20</v>
      </c>
      <c r="F13" s="110"/>
      <c r="G13" s="120"/>
      <c r="H13" s="130"/>
    </row>
    <row r="14" ht="24" customHeight="1" spans="1:8">
      <c r="A14" s="76"/>
      <c r="B14" s="92"/>
      <c r="C14" s="92"/>
      <c r="D14" s="92"/>
      <c r="E14" s="76" t="s">
        <v>21</v>
      </c>
      <c r="F14" s="128"/>
      <c r="G14" s="92"/>
      <c r="H14" s="130"/>
    </row>
    <row r="15" ht="24" customHeight="1" spans="1:8">
      <c r="A15" s="76"/>
      <c r="B15" s="92"/>
      <c r="C15" s="92"/>
      <c r="D15" s="92"/>
      <c r="E15" s="76" t="s">
        <v>22</v>
      </c>
      <c r="F15" s="131">
        <v>67.96</v>
      </c>
      <c r="G15" s="132">
        <v>75.17</v>
      </c>
      <c r="H15" s="115">
        <f>(G15-F15)/F15*100%</f>
        <v>0.106091818716892</v>
      </c>
    </row>
    <row r="16" ht="24" customHeight="1" spans="1:8">
      <c r="A16" s="76"/>
      <c r="B16" s="92"/>
      <c r="C16" s="92"/>
      <c r="D16" s="92"/>
      <c r="E16" s="74" t="s">
        <v>23</v>
      </c>
      <c r="F16" s="131">
        <v>28.38</v>
      </c>
      <c r="G16" s="133">
        <v>28.72</v>
      </c>
      <c r="H16" s="115">
        <f>(G16-F16)/F16*100%</f>
        <v>0.0119802677942213</v>
      </c>
    </row>
    <row r="17" ht="24" customHeight="1" spans="1:8">
      <c r="A17" s="76"/>
      <c r="B17" s="92"/>
      <c r="C17" s="92"/>
      <c r="D17" s="92"/>
      <c r="E17" s="74" t="s">
        <v>24</v>
      </c>
      <c r="F17" s="134"/>
      <c r="G17" s="133"/>
      <c r="H17" s="130"/>
    </row>
    <row r="18" ht="24" customHeight="1" spans="1:8">
      <c r="A18" s="76"/>
      <c r="B18" s="92"/>
      <c r="C18" s="92"/>
      <c r="D18" s="92"/>
      <c r="E18" s="76" t="s">
        <v>25</v>
      </c>
      <c r="F18" s="131"/>
      <c r="G18" s="132"/>
      <c r="H18" s="130"/>
    </row>
    <row r="19" ht="24" customHeight="1" spans="1:8">
      <c r="A19" s="76"/>
      <c r="B19" s="92"/>
      <c r="C19" s="92"/>
      <c r="D19" s="92"/>
      <c r="E19" s="76" t="s">
        <v>26</v>
      </c>
      <c r="F19" s="128"/>
      <c r="G19" s="92"/>
      <c r="H19" s="130"/>
    </row>
    <row r="20" ht="24" customHeight="1" spans="1:8">
      <c r="A20" s="76"/>
      <c r="B20" s="92"/>
      <c r="C20" s="92"/>
      <c r="D20" s="92"/>
      <c r="E20" s="76" t="s">
        <v>27</v>
      </c>
      <c r="F20" s="128"/>
      <c r="G20" s="92"/>
      <c r="H20" s="130"/>
    </row>
    <row r="21" ht="24" customHeight="1" spans="1:8">
      <c r="A21" s="76"/>
      <c r="B21" s="92"/>
      <c r="C21" s="92"/>
      <c r="D21" s="92"/>
      <c r="E21" s="76" t="s">
        <v>28</v>
      </c>
      <c r="F21" s="128"/>
      <c r="G21" s="92"/>
      <c r="H21" s="130"/>
    </row>
    <row r="22" ht="24" customHeight="1" spans="1:8">
      <c r="A22" s="76"/>
      <c r="B22" s="92"/>
      <c r="C22" s="92"/>
      <c r="D22" s="92"/>
      <c r="E22" s="76" t="s">
        <v>29</v>
      </c>
      <c r="F22" s="128"/>
      <c r="G22" s="92"/>
      <c r="H22" s="130"/>
    </row>
    <row r="23" ht="24" customHeight="1" spans="1:8">
      <c r="A23" s="76"/>
      <c r="B23" s="92"/>
      <c r="C23" s="92"/>
      <c r="D23" s="92"/>
      <c r="E23" s="76" t="s">
        <v>30</v>
      </c>
      <c r="F23" s="128"/>
      <c r="G23" s="92"/>
      <c r="H23" s="130"/>
    </row>
    <row r="24" ht="24" customHeight="1" spans="1:8">
      <c r="A24" s="76"/>
      <c r="B24" s="92"/>
      <c r="C24" s="92"/>
      <c r="D24" s="92"/>
      <c r="E24" s="76" t="s">
        <v>31</v>
      </c>
      <c r="F24" s="128"/>
      <c r="G24" s="92"/>
      <c r="H24" s="130"/>
    </row>
    <row r="25" ht="24" customHeight="1" spans="1:8">
      <c r="A25" s="76"/>
      <c r="B25" s="92"/>
      <c r="C25" s="92"/>
      <c r="D25" s="92"/>
      <c r="E25" s="76" t="s">
        <v>32</v>
      </c>
      <c r="F25" s="128">
        <v>45.57</v>
      </c>
      <c r="G25" s="92">
        <v>59.17</v>
      </c>
      <c r="H25" s="115">
        <f>(G25-F25)/F25*100%</f>
        <v>0.298441957428133</v>
      </c>
    </row>
    <row r="26" ht="24" customHeight="1" spans="1:8">
      <c r="A26" s="76"/>
      <c r="B26" s="92"/>
      <c r="C26" s="92"/>
      <c r="D26" s="92"/>
      <c r="E26" s="76" t="s">
        <v>33</v>
      </c>
      <c r="F26" s="128"/>
      <c r="G26" s="92"/>
      <c r="H26" s="115"/>
    </row>
    <row r="27" ht="24" customHeight="1" spans="1:8">
      <c r="A27" s="76"/>
      <c r="B27" s="92"/>
      <c r="C27" s="92"/>
      <c r="D27" s="92"/>
      <c r="E27" s="76" t="s">
        <v>34</v>
      </c>
      <c r="F27" s="128"/>
      <c r="G27" s="92"/>
      <c r="H27" s="115"/>
    </row>
    <row r="28" ht="24" customHeight="1" spans="1:8">
      <c r="A28" s="76"/>
      <c r="B28" s="92"/>
      <c r="C28" s="92"/>
      <c r="D28" s="92"/>
      <c r="E28" s="76" t="s">
        <v>35</v>
      </c>
      <c r="F28" s="135"/>
      <c r="G28" s="105"/>
      <c r="H28" s="115"/>
    </row>
    <row r="29" ht="24" customHeight="1" spans="1:8">
      <c r="A29" s="72" t="s">
        <v>36</v>
      </c>
      <c r="B29" s="136">
        <v>646.95</v>
      </c>
      <c r="C29" s="136">
        <v>687.22</v>
      </c>
      <c r="D29" s="115">
        <f>(C29-B29)/B29*100%</f>
        <v>0.062245923177989</v>
      </c>
      <c r="E29" s="72" t="s">
        <v>37</v>
      </c>
      <c r="F29" s="137">
        <f>F12+F15+F16+F25</f>
        <v>646.95</v>
      </c>
      <c r="G29" s="136">
        <f>G12+G15+G16+G25</f>
        <v>687.22</v>
      </c>
      <c r="H29" s="115">
        <f>(G29-F29)/F29*100%</f>
        <v>0.0622459231779888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4" workbookViewId="0">
      <selection activeCell="C11" sqref="C11"/>
    </sheetView>
  </sheetViews>
  <sheetFormatPr defaultColWidth="6.875" defaultRowHeight="11.25" outlineLevelCol="6"/>
  <cols>
    <col min="1" max="1" width="20.625" style="61" customWidth="1"/>
    <col min="2" max="2" width="36.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38</v>
      </c>
      <c r="B1" s="47"/>
      <c r="C1" s="47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25" t="s">
        <v>36</v>
      </c>
      <c r="D4" s="84" t="s">
        <v>41</v>
      </c>
      <c r="E4" s="84" t="s">
        <v>42</v>
      </c>
      <c r="F4" s="84" t="s">
        <v>43</v>
      </c>
      <c r="G4" s="125" t="s">
        <v>44</v>
      </c>
    </row>
    <row r="5" s="69" customFormat="1" ht="47.25" customHeight="1" spans="1:7">
      <c r="A5" s="72" t="s">
        <v>45</v>
      </c>
      <c r="B5" s="72" t="s">
        <v>46</v>
      </c>
      <c r="C5" s="126"/>
      <c r="D5" s="84"/>
      <c r="E5" s="84"/>
      <c r="F5" s="84"/>
      <c r="G5" s="126"/>
    </row>
    <row r="6" s="69" customFormat="1" ht="25.5" customHeight="1" spans="1:7">
      <c r="A6" s="108" t="s">
        <v>47</v>
      </c>
      <c r="B6" s="109" t="s">
        <v>48</v>
      </c>
      <c r="C6" s="120">
        <v>524.155556</v>
      </c>
      <c r="D6" s="92">
        <v>524.155556</v>
      </c>
      <c r="E6" s="80"/>
      <c r="F6" s="80"/>
      <c r="G6" s="80"/>
    </row>
    <row r="7" s="69" customFormat="1" ht="25.5" customHeight="1" spans="1:7">
      <c r="A7" s="108" t="s">
        <v>49</v>
      </c>
      <c r="B7" s="109" t="s">
        <v>50</v>
      </c>
      <c r="C7" s="120">
        <v>524.155556</v>
      </c>
      <c r="D7" s="92">
        <v>524.155556</v>
      </c>
      <c r="E7" s="80"/>
      <c r="F7" s="80"/>
      <c r="G7" s="80"/>
    </row>
    <row r="8" s="69" customFormat="1" ht="25.5" customHeight="1" spans="1:7">
      <c r="A8" s="108" t="s">
        <v>51</v>
      </c>
      <c r="B8" s="109" t="s">
        <v>52</v>
      </c>
      <c r="C8" s="120">
        <v>524.155556</v>
      </c>
      <c r="D8" s="92">
        <v>524.155556</v>
      </c>
      <c r="E8" s="80"/>
      <c r="F8" s="80"/>
      <c r="G8" s="80"/>
    </row>
    <row r="9" s="69" customFormat="1" ht="25.5" customHeight="1" spans="1:7">
      <c r="A9" s="108" t="s">
        <v>53</v>
      </c>
      <c r="B9" s="109" t="s">
        <v>54</v>
      </c>
      <c r="C9" s="120">
        <v>75.173728</v>
      </c>
      <c r="D9" s="92">
        <v>75.173728</v>
      </c>
      <c r="E9" s="80"/>
      <c r="F9" s="80"/>
      <c r="G9" s="80"/>
    </row>
    <row r="10" s="69" customFormat="1" ht="25.5" customHeight="1" spans="1:7">
      <c r="A10" s="108" t="s">
        <v>55</v>
      </c>
      <c r="B10" s="111" t="s">
        <v>56</v>
      </c>
      <c r="C10" s="120">
        <v>75.173728</v>
      </c>
      <c r="D10" s="92">
        <v>75.173728</v>
      </c>
      <c r="E10" s="80"/>
      <c r="F10" s="80"/>
      <c r="G10" s="80"/>
    </row>
    <row r="11" customFormat="1" ht="25.5" customHeight="1" spans="1:7">
      <c r="A11" s="108" t="s">
        <v>57</v>
      </c>
      <c r="B11" s="111" t="s">
        <v>58</v>
      </c>
      <c r="C11" s="120">
        <v>13.62912</v>
      </c>
      <c r="D11" s="92">
        <v>13.62912</v>
      </c>
      <c r="E11" s="81"/>
      <c r="F11" s="81"/>
      <c r="G11" s="81"/>
    </row>
    <row r="12" customFormat="1" ht="25.5" customHeight="1" spans="1:7">
      <c r="A12" s="108" t="s">
        <v>59</v>
      </c>
      <c r="B12" s="112" t="s">
        <v>60</v>
      </c>
      <c r="C12" s="120">
        <v>61.544608</v>
      </c>
      <c r="D12" s="92">
        <v>61.544608</v>
      </c>
      <c r="E12" s="76"/>
      <c r="F12" s="76"/>
      <c r="G12" s="76"/>
    </row>
    <row r="13" customFormat="1" ht="25.5" customHeight="1" spans="1:7">
      <c r="A13" s="108" t="s">
        <v>61</v>
      </c>
      <c r="B13" s="112" t="s">
        <v>62</v>
      </c>
      <c r="C13" s="120">
        <v>28.719383</v>
      </c>
      <c r="D13" s="92">
        <v>28.719383</v>
      </c>
      <c r="E13" s="76"/>
      <c r="F13" s="76"/>
      <c r="G13" s="76"/>
    </row>
    <row r="14" customFormat="1" ht="25.5" customHeight="1" spans="1:7">
      <c r="A14" s="108" t="s">
        <v>63</v>
      </c>
      <c r="B14" s="112" t="s">
        <v>64</v>
      </c>
      <c r="C14" s="120">
        <v>28.719383</v>
      </c>
      <c r="D14" s="92">
        <v>28.719383</v>
      </c>
      <c r="E14" s="76"/>
      <c r="F14" s="76"/>
      <c r="G14" s="76"/>
    </row>
    <row r="15" customFormat="1" ht="25.5" customHeight="1" spans="1:7">
      <c r="A15" s="108" t="s">
        <v>65</v>
      </c>
      <c r="B15" s="112" t="s">
        <v>66</v>
      </c>
      <c r="C15" s="120">
        <v>8.053253</v>
      </c>
      <c r="D15" s="92">
        <v>8.053253</v>
      </c>
      <c r="E15" s="76"/>
      <c r="F15" s="76"/>
      <c r="G15" s="76"/>
    </row>
    <row r="16" customFormat="1" ht="25.5" customHeight="1" spans="1:7">
      <c r="A16" s="108" t="s">
        <v>67</v>
      </c>
      <c r="B16" s="112" t="s">
        <v>68</v>
      </c>
      <c r="C16" s="120">
        <v>16.949244</v>
      </c>
      <c r="D16" s="92">
        <v>16.949244</v>
      </c>
      <c r="E16" s="76"/>
      <c r="F16" s="76"/>
      <c r="G16" s="76"/>
    </row>
    <row r="17" customFormat="1" ht="25.5" customHeight="1" spans="1:7">
      <c r="A17" s="108" t="s">
        <v>69</v>
      </c>
      <c r="B17" s="112" t="s">
        <v>70</v>
      </c>
      <c r="C17" s="120">
        <v>3.716886</v>
      </c>
      <c r="D17" s="92">
        <v>3.716886</v>
      </c>
      <c r="E17" s="76"/>
      <c r="F17" s="76"/>
      <c r="G17" s="76"/>
    </row>
    <row r="18" customFormat="1" ht="25.5" customHeight="1" spans="1:7">
      <c r="A18" s="108" t="s">
        <v>71</v>
      </c>
      <c r="B18" s="112" t="s">
        <v>72</v>
      </c>
      <c r="C18" s="120">
        <v>59.172261</v>
      </c>
      <c r="D18" s="92">
        <v>59.172261</v>
      </c>
      <c r="E18" s="76"/>
      <c r="F18" s="76"/>
      <c r="G18" s="76"/>
    </row>
    <row r="19" ht="25.5" customHeight="1" spans="1:7">
      <c r="A19" s="108" t="s">
        <v>73</v>
      </c>
      <c r="B19" s="109" t="s">
        <v>74</v>
      </c>
      <c r="C19" s="120">
        <v>59.172261</v>
      </c>
      <c r="D19" s="92">
        <v>59.172261</v>
      </c>
      <c r="E19" s="76"/>
      <c r="F19" s="76"/>
      <c r="G19" s="76"/>
    </row>
    <row r="20" ht="25.5" customHeight="1" spans="1:7">
      <c r="A20" s="108" t="s">
        <v>75</v>
      </c>
      <c r="B20" s="109" t="s">
        <v>76</v>
      </c>
      <c r="C20" s="120">
        <v>59.172261</v>
      </c>
      <c r="D20" s="92">
        <v>59.172261</v>
      </c>
      <c r="E20" s="76"/>
      <c r="F20" s="76"/>
      <c r="G20" s="76"/>
    </row>
    <row r="21" ht="25.5" customHeight="1" spans="1:7">
      <c r="A21" s="77" t="s">
        <v>77</v>
      </c>
      <c r="B21" s="78"/>
      <c r="C21" s="120">
        <v>687.22</v>
      </c>
      <c r="D21" s="76">
        <v>687.22</v>
      </c>
      <c r="E21" s="76"/>
      <c r="F21" s="76"/>
      <c r="G21" s="76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5" workbookViewId="0">
      <selection activeCell="A3" sqref="A3:E3"/>
    </sheetView>
  </sheetViews>
  <sheetFormatPr defaultColWidth="6.875" defaultRowHeight="11.25" outlineLevelCol="4"/>
  <cols>
    <col min="1" max="1" width="19.375" style="61" customWidth="1"/>
    <col min="2" max="2" width="39.875" style="61" customWidth="1"/>
    <col min="3" max="5" width="24.125" style="61" customWidth="1"/>
    <col min="6" max="16384" width="6.875" style="61"/>
  </cols>
  <sheetData>
    <row r="1" ht="16.5" customHeight="1" spans="1:5">
      <c r="A1" s="46" t="s">
        <v>78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79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80</v>
      </c>
      <c r="E5" s="123" t="s">
        <v>81</v>
      </c>
    </row>
    <row r="6" s="69" customFormat="1" ht="27.75" customHeight="1" spans="1:5">
      <c r="A6" s="72" t="s">
        <v>45</v>
      </c>
      <c r="B6" s="72" t="s">
        <v>46</v>
      </c>
      <c r="C6" s="124"/>
      <c r="D6" s="124"/>
      <c r="E6" s="124"/>
    </row>
    <row r="7" s="69" customFormat="1" ht="30" customHeight="1" spans="1:5">
      <c r="A7" s="108" t="s">
        <v>47</v>
      </c>
      <c r="B7" s="109" t="s">
        <v>48</v>
      </c>
      <c r="C7" s="120">
        <v>524.155556</v>
      </c>
      <c r="D7" s="92"/>
      <c r="E7" s="120"/>
    </row>
    <row r="8" s="69" customFormat="1" ht="30" customHeight="1" spans="1:5">
      <c r="A8" s="108" t="s">
        <v>49</v>
      </c>
      <c r="B8" s="109" t="s">
        <v>50</v>
      </c>
      <c r="C8" s="120">
        <v>524.155556</v>
      </c>
      <c r="D8" s="92"/>
      <c r="E8" s="120"/>
    </row>
    <row r="9" s="69" customFormat="1" ht="30" customHeight="1" spans="1:5">
      <c r="A9" s="108" t="s">
        <v>51</v>
      </c>
      <c r="B9" s="109" t="s">
        <v>52</v>
      </c>
      <c r="C9" s="120">
        <v>524.155556</v>
      </c>
      <c r="D9" s="92">
        <v>478.463556</v>
      </c>
      <c r="E9" s="120">
        <v>45.692</v>
      </c>
    </row>
    <row r="10" s="69" customFormat="1" ht="30" customHeight="1" spans="1:5">
      <c r="A10" s="108" t="s">
        <v>53</v>
      </c>
      <c r="B10" s="109" t="s">
        <v>54</v>
      </c>
      <c r="C10" s="120">
        <v>75.173728</v>
      </c>
      <c r="D10" s="92"/>
      <c r="E10" s="120"/>
    </row>
    <row r="11" customFormat="1" ht="30" customHeight="1" spans="1:5">
      <c r="A11" s="108" t="s">
        <v>55</v>
      </c>
      <c r="B11" s="111" t="s">
        <v>56</v>
      </c>
      <c r="C11" s="120">
        <v>75.173728</v>
      </c>
      <c r="D11" s="92"/>
      <c r="E11" s="120"/>
    </row>
    <row r="12" customFormat="1" ht="30" customHeight="1" spans="1:5">
      <c r="A12" s="108" t="s">
        <v>57</v>
      </c>
      <c r="B12" s="111" t="s">
        <v>58</v>
      </c>
      <c r="C12" s="120">
        <v>13.62912</v>
      </c>
      <c r="D12" s="92">
        <v>13.62912</v>
      </c>
      <c r="E12" s="120"/>
    </row>
    <row r="13" customFormat="1" ht="30" customHeight="1" spans="1:5">
      <c r="A13" s="108" t="s">
        <v>59</v>
      </c>
      <c r="B13" s="112" t="s">
        <v>60</v>
      </c>
      <c r="C13" s="120">
        <v>61.544608</v>
      </c>
      <c r="D13" s="92">
        <v>61.544608</v>
      </c>
      <c r="E13" s="120"/>
    </row>
    <row r="14" customFormat="1" ht="30" customHeight="1" spans="1:5">
      <c r="A14" s="108" t="s">
        <v>61</v>
      </c>
      <c r="B14" s="112" t="s">
        <v>62</v>
      </c>
      <c r="C14" s="120">
        <v>28.719383</v>
      </c>
      <c r="D14" s="92"/>
      <c r="E14" s="120"/>
    </row>
    <row r="15" customFormat="1" ht="30" customHeight="1" spans="1:5">
      <c r="A15" s="108" t="s">
        <v>63</v>
      </c>
      <c r="B15" s="112" t="s">
        <v>64</v>
      </c>
      <c r="C15" s="120">
        <v>28.719383</v>
      </c>
      <c r="D15" s="92"/>
      <c r="E15" s="120"/>
    </row>
    <row r="16" customFormat="1" ht="30" customHeight="1" spans="1:5">
      <c r="A16" s="108" t="s">
        <v>65</v>
      </c>
      <c r="B16" s="112" t="s">
        <v>66</v>
      </c>
      <c r="C16" s="120">
        <v>8.053253</v>
      </c>
      <c r="D16" s="92">
        <v>8.053253</v>
      </c>
      <c r="E16" s="120"/>
    </row>
    <row r="17" customFormat="1" ht="30" customHeight="1" spans="1:5">
      <c r="A17" s="108" t="s">
        <v>67</v>
      </c>
      <c r="B17" s="112" t="s">
        <v>68</v>
      </c>
      <c r="C17" s="120">
        <v>16.949244</v>
      </c>
      <c r="D17" s="92">
        <v>16.949244</v>
      </c>
      <c r="E17" s="120"/>
    </row>
    <row r="18" customFormat="1" ht="30" customHeight="1" spans="1:5">
      <c r="A18" s="108" t="s">
        <v>69</v>
      </c>
      <c r="B18" s="112" t="s">
        <v>70</v>
      </c>
      <c r="C18" s="120">
        <v>3.716886</v>
      </c>
      <c r="D18" s="92">
        <v>3.716886</v>
      </c>
      <c r="E18" s="120"/>
    </row>
    <row r="19" customFormat="1" ht="30" customHeight="1" spans="1:5">
      <c r="A19" s="108" t="s">
        <v>71</v>
      </c>
      <c r="B19" s="112" t="s">
        <v>72</v>
      </c>
      <c r="C19" s="120">
        <v>59.172261</v>
      </c>
      <c r="D19" s="92"/>
      <c r="E19" s="120"/>
    </row>
    <row r="20" customFormat="1" ht="30" customHeight="1" spans="1:5">
      <c r="A20" s="108" t="s">
        <v>73</v>
      </c>
      <c r="B20" s="109" t="s">
        <v>74</v>
      </c>
      <c r="C20" s="120">
        <v>59.172261</v>
      </c>
      <c r="D20" s="92"/>
      <c r="E20" s="120"/>
    </row>
    <row r="21" customFormat="1" ht="30" customHeight="1" spans="1:5">
      <c r="A21" s="108" t="s">
        <v>75</v>
      </c>
      <c r="B21" s="109" t="s">
        <v>76</v>
      </c>
      <c r="C21" s="120">
        <v>59.172261</v>
      </c>
      <c r="D21" s="92">
        <v>59.172261</v>
      </c>
      <c r="E21" s="120"/>
    </row>
    <row r="22" ht="30" customHeight="1" spans="1:5">
      <c r="A22" s="77" t="s">
        <v>77</v>
      </c>
      <c r="B22" s="78"/>
      <c r="C22" s="120">
        <v>687.220928</v>
      </c>
      <c r="D22" s="92">
        <v>641.528928</v>
      </c>
      <c r="E22" s="120">
        <v>45.692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A3" sqref="A3:F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82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7" t="s">
        <v>83</v>
      </c>
      <c r="B3" s="87"/>
      <c r="C3" s="87"/>
      <c r="D3" s="87"/>
      <c r="E3" s="87"/>
      <c r="F3" s="87"/>
    </row>
    <row r="4" ht="14.25" customHeight="1" spans="1:6">
      <c r="A4" s="119"/>
      <c r="B4" s="119"/>
      <c r="C4" s="119"/>
      <c r="D4" s="119"/>
      <c r="E4" s="119"/>
      <c r="F4" s="89" t="s">
        <v>2</v>
      </c>
    </row>
    <row r="5" ht="24" customHeight="1" spans="1:6">
      <c r="A5" s="138" t="s">
        <v>3</v>
      </c>
      <c r="B5" s="72"/>
      <c r="C5" s="138" t="s">
        <v>4</v>
      </c>
      <c r="D5" s="72"/>
      <c r="E5" s="72"/>
      <c r="F5" s="72"/>
    </row>
    <row r="6" ht="24" customHeight="1" spans="1:6">
      <c r="A6" s="138" t="s">
        <v>5</v>
      </c>
      <c r="B6" s="138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84</v>
      </c>
      <c r="E7" s="72" t="s">
        <v>41</v>
      </c>
      <c r="F7" s="72" t="s">
        <v>85</v>
      </c>
    </row>
    <row r="8" ht="28.5" customHeight="1" spans="1:6">
      <c r="A8" s="76" t="s">
        <v>11</v>
      </c>
      <c r="B8" s="80">
        <v>687.22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120">
        <v>524.16</v>
      </c>
      <c r="E12" s="120">
        <v>524.16</v>
      </c>
      <c r="F12" s="115"/>
    </row>
    <row r="13" ht="28.5" customHeight="1" spans="1:6">
      <c r="A13" s="76"/>
      <c r="B13" s="76"/>
      <c r="C13" s="74" t="s">
        <v>20</v>
      </c>
      <c r="D13" s="120"/>
      <c r="E13" s="120"/>
      <c r="F13" s="115"/>
    </row>
    <row r="14" ht="28.5" customHeight="1" spans="1:6">
      <c r="A14" s="76"/>
      <c r="B14" s="76"/>
      <c r="C14" s="76" t="s">
        <v>21</v>
      </c>
      <c r="D14" s="92"/>
      <c r="E14" s="92"/>
      <c r="F14" s="92"/>
    </row>
    <row r="15" ht="28.5" customHeight="1" spans="1:6">
      <c r="A15" s="76"/>
      <c r="B15" s="76"/>
      <c r="C15" s="76" t="s">
        <v>22</v>
      </c>
      <c r="D15" s="92">
        <v>75.17</v>
      </c>
      <c r="E15" s="92">
        <v>75.17</v>
      </c>
      <c r="F15" s="92"/>
    </row>
    <row r="16" ht="28.5" customHeight="1" spans="1:6">
      <c r="A16" s="76"/>
      <c r="B16" s="76"/>
      <c r="C16" s="74" t="s">
        <v>23</v>
      </c>
      <c r="D16" s="120">
        <v>28.72</v>
      </c>
      <c r="E16" s="120">
        <v>28.72</v>
      </c>
      <c r="F16" s="92"/>
    </row>
    <row r="17" ht="28.5" customHeight="1" spans="1:6">
      <c r="A17" s="76"/>
      <c r="B17" s="76"/>
      <c r="C17" s="74" t="s">
        <v>24</v>
      </c>
      <c r="D17" s="120"/>
      <c r="E17" s="120"/>
      <c r="F17" s="92"/>
    </row>
    <row r="18" ht="28.5" customHeight="1" spans="1:6">
      <c r="A18" s="76"/>
      <c r="B18" s="76"/>
      <c r="C18" s="76" t="s">
        <v>25</v>
      </c>
      <c r="D18" s="92"/>
      <c r="E18" s="92"/>
      <c r="F18" s="92"/>
    </row>
    <row r="19" ht="28.5" customHeight="1" spans="1:6">
      <c r="A19" s="76"/>
      <c r="B19" s="76"/>
      <c r="C19" s="76" t="s">
        <v>26</v>
      </c>
      <c r="D19" s="92"/>
      <c r="E19" s="92"/>
      <c r="F19" s="92"/>
    </row>
    <row r="20" ht="28.5" customHeight="1" spans="1:6">
      <c r="A20" s="76"/>
      <c r="B20" s="76"/>
      <c r="C20" s="76" t="s">
        <v>27</v>
      </c>
      <c r="D20" s="92"/>
      <c r="E20" s="92"/>
      <c r="F20" s="92"/>
    </row>
    <row r="21" ht="28.5" customHeight="1" spans="1:6">
      <c r="A21" s="76"/>
      <c r="B21" s="76"/>
      <c r="C21" s="76" t="s">
        <v>86</v>
      </c>
      <c r="D21" s="92"/>
      <c r="E21" s="92"/>
      <c r="F21" s="92"/>
    </row>
    <row r="22" ht="28.5" customHeight="1" spans="1:6">
      <c r="A22" s="76"/>
      <c r="B22" s="76"/>
      <c r="C22" s="76" t="s">
        <v>29</v>
      </c>
      <c r="D22" s="92"/>
      <c r="E22" s="92"/>
      <c r="F22" s="92"/>
    </row>
    <row r="23" ht="28.5" customHeight="1" spans="1:6">
      <c r="A23" s="76"/>
      <c r="B23" s="76"/>
      <c r="C23" s="76" t="s">
        <v>30</v>
      </c>
      <c r="D23" s="92"/>
      <c r="E23" s="92"/>
      <c r="F23" s="92"/>
    </row>
    <row r="24" ht="28.5" customHeight="1" spans="1:6">
      <c r="A24" s="76"/>
      <c r="B24" s="76"/>
      <c r="C24" s="76" t="s">
        <v>31</v>
      </c>
      <c r="D24" s="92"/>
      <c r="E24" s="92"/>
      <c r="F24" s="92"/>
    </row>
    <row r="25" ht="28.5" customHeight="1" spans="1:6">
      <c r="A25" s="76"/>
      <c r="B25" s="76"/>
      <c r="C25" s="76" t="s">
        <v>32</v>
      </c>
      <c r="D25" s="92">
        <v>59.17</v>
      </c>
      <c r="E25" s="92">
        <v>59.17</v>
      </c>
      <c r="F25" s="92"/>
    </row>
    <row r="26" ht="28.5" customHeight="1" spans="1:6">
      <c r="A26" s="76"/>
      <c r="B26" s="76"/>
      <c r="C26" s="76" t="s">
        <v>33</v>
      </c>
      <c r="D26" s="92"/>
      <c r="E26" s="92"/>
      <c r="F26" s="92"/>
    </row>
    <row r="27" ht="28.5" customHeight="1" spans="1:6">
      <c r="A27" s="76"/>
      <c r="B27" s="76"/>
      <c r="C27" s="76" t="s">
        <v>34</v>
      </c>
      <c r="D27" s="92"/>
      <c r="E27" s="92"/>
      <c r="F27" s="92"/>
    </row>
    <row r="28" ht="28.5" customHeight="1" spans="1:6">
      <c r="A28" s="76"/>
      <c r="B28" s="76"/>
      <c r="C28" s="76" t="s">
        <v>35</v>
      </c>
      <c r="D28" s="92"/>
      <c r="E28" s="92"/>
      <c r="F28" s="92"/>
    </row>
    <row r="29" ht="28.5" customHeight="1" spans="1:6">
      <c r="A29" s="72" t="s">
        <v>36</v>
      </c>
      <c r="B29" s="80">
        <v>687.22</v>
      </c>
      <c r="C29" s="72" t="s">
        <v>37</v>
      </c>
      <c r="D29" s="115">
        <f>D12+D15+D16+D25</f>
        <v>687.22</v>
      </c>
      <c r="E29" s="115">
        <f>E12+E15+E16+E25</f>
        <v>687.22</v>
      </c>
      <c r="F29" s="9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N11" sqref="N11"/>
    </sheetView>
  </sheetViews>
  <sheetFormatPr defaultColWidth="6.875" defaultRowHeight="11.25"/>
  <cols>
    <col min="1" max="1" width="18.125" style="61" customWidth="1"/>
    <col min="2" max="2" width="35.6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87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88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89</v>
      </c>
      <c r="D5" s="72"/>
      <c r="E5" s="72"/>
      <c r="F5" s="72" t="s">
        <v>90</v>
      </c>
      <c r="G5" s="72"/>
      <c r="H5" s="72"/>
      <c r="I5" s="72" t="s">
        <v>91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92</v>
      </c>
      <c r="D6" s="72" t="s">
        <v>80</v>
      </c>
      <c r="E6" s="72" t="s">
        <v>81</v>
      </c>
      <c r="F6" s="72" t="s">
        <v>92</v>
      </c>
      <c r="G6" s="72" t="s">
        <v>80</v>
      </c>
      <c r="H6" s="72" t="s">
        <v>81</v>
      </c>
      <c r="I6" s="72" t="s">
        <v>92</v>
      </c>
      <c r="J6" s="72" t="s">
        <v>80</v>
      </c>
      <c r="K6" s="72" t="s">
        <v>81</v>
      </c>
    </row>
    <row r="7" s="69" customFormat="1" ht="30.75" customHeight="1" spans="1:11">
      <c r="A7" s="108" t="s">
        <v>47</v>
      </c>
      <c r="B7" s="109" t="s">
        <v>48</v>
      </c>
      <c r="C7" s="110">
        <f t="shared" ref="C7:C22" si="0">D7+E7</f>
        <v>505.04</v>
      </c>
      <c r="D7" s="110">
        <v>490.04</v>
      </c>
      <c r="E7" s="110">
        <v>15</v>
      </c>
      <c r="F7" s="110">
        <v>524.155556</v>
      </c>
      <c r="G7" s="110">
        <v>478.463556</v>
      </c>
      <c r="H7" s="110">
        <v>45.692</v>
      </c>
      <c r="I7" s="115">
        <f>(F7-C7)/C7*100%</f>
        <v>0.0378495881514336</v>
      </c>
      <c r="J7" s="115">
        <f>(G7-D7)/D7*100%</f>
        <v>-0.0236234674720432</v>
      </c>
      <c r="K7" s="92">
        <f>(H7-E7)/E7*100%</f>
        <v>2.04613333333333</v>
      </c>
    </row>
    <row r="8" s="69" customFormat="1" ht="30.75" customHeight="1" spans="1:11">
      <c r="A8" s="108" t="s">
        <v>49</v>
      </c>
      <c r="B8" s="109" t="s">
        <v>50</v>
      </c>
      <c r="C8" s="110">
        <f t="shared" si="0"/>
        <v>505.04</v>
      </c>
      <c r="D8" s="110">
        <v>490.04</v>
      </c>
      <c r="E8" s="110">
        <v>15</v>
      </c>
      <c r="F8" s="110">
        <v>524.155556</v>
      </c>
      <c r="G8" s="110">
        <v>478.463556</v>
      </c>
      <c r="H8" s="110">
        <v>45.692</v>
      </c>
      <c r="I8" s="115">
        <f t="shared" ref="I8:I22" si="1">(F8-C8)/C8*100%</f>
        <v>0.0378495881514336</v>
      </c>
      <c r="J8" s="115">
        <f t="shared" ref="J8:J22" si="2">(G8-D8)/D8*100%</f>
        <v>-0.0236234674720432</v>
      </c>
      <c r="K8" s="92">
        <f>(H8-E8)/E8*100%</f>
        <v>2.04613333333333</v>
      </c>
    </row>
    <row r="9" s="69" customFormat="1" ht="30.75" customHeight="1" spans="1:11">
      <c r="A9" s="108" t="s">
        <v>51</v>
      </c>
      <c r="B9" s="109" t="s">
        <v>52</v>
      </c>
      <c r="C9" s="110">
        <f t="shared" si="0"/>
        <v>505.04</v>
      </c>
      <c r="D9" s="110">
        <v>490.04</v>
      </c>
      <c r="E9" s="110">
        <v>15</v>
      </c>
      <c r="F9" s="110">
        <v>524.155556</v>
      </c>
      <c r="G9" s="110">
        <v>478.463556</v>
      </c>
      <c r="H9" s="110">
        <v>45.692</v>
      </c>
      <c r="I9" s="115">
        <f t="shared" si="1"/>
        <v>0.0378495881514336</v>
      </c>
      <c r="J9" s="115">
        <f t="shared" si="2"/>
        <v>-0.0236234674720432</v>
      </c>
      <c r="K9" s="92">
        <f>(H9-E9)/E9*100%</f>
        <v>2.04613333333333</v>
      </c>
    </row>
    <row r="10" s="69" customFormat="1" ht="30.75" customHeight="1" spans="1:11">
      <c r="A10" s="108" t="s">
        <v>53</v>
      </c>
      <c r="B10" s="109" t="s">
        <v>54</v>
      </c>
      <c r="C10" s="110">
        <f t="shared" si="0"/>
        <v>67.96</v>
      </c>
      <c r="D10" s="110">
        <v>67.96</v>
      </c>
      <c r="E10" s="110"/>
      <c r="F10" s="110">
        <v>75.173728</v>
      </c>
      <c r="G10" s="110">
        <v>75.173728</v>
      </c>
      <c r="H10" s="110"/>
      <c r="I10" s="115">
        <f t="shared" si="1"/>
        <v>0.10614667451442</v>
      </c>
      <c r="J10" s="115">
        <f t="shared" si="2"/>
        <v>0.10614667451442</v>
      </c>
      <c r="K10" s="92"/>
    </row>
    <row r="11" s="69" customFormat="1" ht="30.75" customHeight="1" spans="1:11">
      <c r="A11" s="108" t="s">
        <v>55</v>
      </c>
      <c r="B11" s="111" t="s">
        <v>56</v>
      </c>
      <c r="C11" s="110">
        <f t="shared" si="0"/>
        <v>67.96</v>
      </c>
      <c r="D11" s="110">
        <v>67.96</v>
      </c>
      <c r="E11" s="110"/>
      <c r="F11" s="110">
        <v>75.173728</v>
      </c>
      <c r="G11" s="110">
        <v>75.173728</v>
      </c>
      <c r="H11" s="110"/>
      <c r="I11" s="115">
        <f t="shared" si="1"/>
        <v>0.10614667451442</v>
      </c>
      <c r="J11" s="115">
        <f t="shared" si="2"/>
        <v>0.10614667451442</v>
      </c>
      <c r="K11" s="92"/>
    </row>
    <row r="12" s="69" customFormat="1" ht="30.75" customHeight="1" spans="1:11">
      <c r="A12" s="108" t="s">
        <v>57</v>
      </c>
      <c r="B12" s="111" t="s">
        <v>58</v>
      </c>
      <c r="C12" s="110">
        <f t="shared" si="0"/>
        <v>7.19</v>
      </c>
      <c r="D12" s="110">
        <v>7.19</v>
      </c>
      <c r="E12" s="110"/>
      <c r="F12" s="110">
        <v>13.62912</v>
      </c>
      <c r="G12" s="110">
        <v>13.62912</v>
      </c>
      <c r="H12" s="110"/>
      <c r="I12" s="115">
        <f t="shared" si="1"/>
        <v>0.895566063977747</v>
      </c>
      <c r="J12" s="115">
        <f t="shared" si="2"/>
        <v>0.895566063977747</v>
      </c>
      <c r="K12" s="92"/>
    </row>
    <row r="13" s="69" customFormat="1" ht="30.75" customHeight="1" spans="1:11">
      <c r="A13" s="108" t="s">
        <v>59</v>
      </c>
      <c r="B13" s="112" t="s">
        <v>60</v>
      </c>
      <c r="C13" s="110">
        <f t="shared" si="0"/>
        <v>60.77</v>
      </c>
      <c r="D13" s="110">
        <v>60.77</v>
      </c>
      <c r="E13" s="110"/>
      <c r="F13" s="110">
        <v>61.544608</v>
      </c>
      <c r="G13" s="110">
        <v>61.544608</v>
      </c>
      <c r="H13" s="110"/>
      <c r="I13" s="115">
        <f t="shared" si="1"/>
        <v>0.0127465525752838</v>
      </c>
      <c r="J13" s="115">
        <f t="shared" si="2"/>
        <v>0.0127465525752838</v>
      </c>
      <c r="K13" s="92"/>
    </row>
    <row r="14" s="69" customFormat="1" ht="30.75" customHeight="1" spans="1:11">
      <c r="A14" s="108" t="s">
        <v>61</v>
      </c>
      <c r="B14" s="112" t="s">
        <v>62</v>
      </c>
      <c r="C14" s="110">
        <f t="shared" si="0"/>
        <v>28.38</v>
      </c>
      <c r="D14" s="110">
        <v>28.38</v>
      </c>
      <c r="E14" s="110"/>
      <c r="F14" s="110">
        <v>28.719383</v>
      </c>
      <c r="G14" s="110">
        <v>28.719383</v>
      </c>
      <c r="H14" s="110"/>
      <c r="I14" s="115">
        <f t="shared" si="1"/>
        <v>0.011958527131783</v>
      </c>
      <c r="J14" s="115">
        <f t="shared" si="2"/>
        <v>0.011958527131783</v>
      </c>
      <c r="K14" s="92"/>
    </row>
    <row r="15" s="69" customFormat="1" ht="30.75" customHeight="1" spans="1:11">
      <c r="A15" s="108" t="s">
        <v>63</v>
      </c>
      <c r="B15" s="112" t="s">
        <v>64</v>
      </c>
      <c r="C15" s="110">
        <f t="shared" si="0"/>
        <v>28.38</v>
      </c>
      <c r="D15" s="110">
        <v>28.38</v>
      </c>
      <c r="E15" s="110"/>
      <c r="F15" s="110">
        <v>28.719383</v>
      </c>
      <c r="G15" s="110">
        <v>28.719383</v>
      </c>
      <c r="H15" s="110"/>
      <c r="I15" s="115">
        <f t="shared" si="1"/>
        <v>0.011958527131783</v>
      </c>
      <c r="J15" s="115">
        <f t="shared" si="2"/>
        <v>0.011958527131783</v>
      </c>
      <c r="K15" s="92"/>
    </row>
    <row r="16" s="69" customFormat="1" ht="30.75" customHeight="1" spans="1:11">
      <c r="A16" s="108" t="s">
        <v>65</v>
      </c>
      <c r="B16" s="112" t="s">
        <v>66</v>
      </c>
      <c r="C16" s="110">
        <f t="shared" si="0"/>
        <v>7.99</v>
      </c>
      <c r="D16" s="110">
        <v>7.99</v>
      </c>
      <c r="E16" s="110"/>
      <c r="F16" s="110">
        <v>8.053253</v>
      </c>
      <c r="G16" s="110">
        <v>8.053253</v>
      </c>
      <c r="H16" s="110"/>
      <c r="I16" s="115">
        <f t="shared" si="1"/>
        <v>0.00791652065081346</v>
      </c>
      <c r="J16" s="115">
        <f t="shared" si="2"/>
        <v>0.00791652065081346</v>
      </c>
      <c r="K16" s="92"/>
    </row>
    <row r="17" s="69" customFormat="1" ht="30.75" customHeight="1" spans="1:11">
      <c r="A17" s="108" t="s">
        <v>67</v>
      </c>
      <c r="B17" s="112" t="s">
        <v>68</v>
      </c>
      <c r="C17" s="110">
        <f t="shared" si="0"/>
        <v>16.7</v>
      </c>
      <c r="D17" s="110">
        <v>16.7</v>
      </c>
      <c r="E17" s="110"/>
      <c r="F17" s="110">
        <v>16.949244</v>
      </c>
      <c r="G17" s="110">
        <v>16.949244</v>
      </c>
      <c r="H17" s="110"/>
      <c r="I17" s="115">
        <f t="shared" si="1"/>
        <v>0.0149247904191617</v>
      </c>
      <c r="J17" s="115">
        <f t="shared" si="2"/>
        <v>0.0149247904191617</v>
      </c>
      <c r="K17" s="92"/>
    </row>
    <row r="18" s="69" customFormat="1" ht="30.75" customHeight="1" spans="1:11">
      <c r="A18" s="108" t="s">
        <v>69</v>
      </c>
      <c r="B18" s="112" t="s">
        <v>70</v>
      </c>
      <c r="C18" s="110">
        <f t="shared" si="0"/>
        <v>3.69</v>
      </c>
      <c r="D18" s="110">
        <v>3.69</v>
      </c>
      <c r="E18" s="110"/>
      <c r="F18" s="110">
        <v>3.716886</v>
      </c>
      <c r="G18" s="110">
        <v>3.716886</v>
      </c>
      <c r="H18" s="110"/>
      <c r="I18" s="115">
        <f t="shared" si="1"/>
        <v>0.00728617886178867</v>
      </c>
      <c r="J18" s="115">
        <f t="shared" si="2"/>
        <v>0.00728617886178867</v>
      </c>
      <c r="K18" s="92"/>
    </row>
    <row r="19" s="69" customFormat="1" ht="30.75" customHeight="1" spans="1:11">
      <c r="A19" s="108" t="s">
        <v>71</v>
      </c>
      <c r="B19" s="112" t="s">
        <v>72</v>
      </c>
      <c r="C19" s="110">
        <f t="shared" si="0"/>
        <v>45.57</v>
      </c>
      <c r="D19" s="110">
        <v>45.57</v>
      </c>
      <c r="E19" s="110"/>
      <c r="F19" s="110">
        <v>59.172261</v>
      </c>
      <c r="G19" s="110">
        <v>59.172261</v>
      </c>
      <c r="H19" s="110"/>
      <c r="I19" s="115">
        <f t="shared" si="1"/>
        <v>0.298491573403555</v>
      </c>
      <c r="J19" s="115">
        <f t="shared" si="2"/>
        <v>0.298491573403555</v>
      </c>
      <c r="K19" s="92"/>
    </row>
    <row r="20" customFormat="1" ht="30.75" customHeight="1" spans="1:11">
      <c r="A20" s="108" t="s">
        <v>73</v>
      </c>
      <c r="B20" s="109" t="s">
        <v>74</v>
      </c>
      <c r="C20" s="110">
        <f t="shared" si="0"/>
        <v>45.57</v>
      </c>
      <c r="D20" s="110">
        <v>45.57</v>
      </c>
      <c r="E20" s="110"/>
      <c r="F20" s="110">
        <v>59.172261</v>
      </c>
      <c r="G20" s="110">
        <v>59.172261</v>
      </c>
      <c r="H20" s="110"/>
      <c r="I20" s="115">
        <f t="shared" si="1"/>
        <v>0.298491573403555</v>
      </c>
      <c r="J20" s="115">
        <f t="shared" si="2"/>
        <v>0.298491573403555</v>
      </c>
      <c r="K20" s="92"/>
    </row>
    <row r="21" ht="30.75" customHeight="1" spans="1:11">
      <c r="A21" s="108" t="s">
        <v>75</v>
      </c>
      <c r="B21" s="109" t="s">
        <v>76</v>
      </c>
      <c r="C21" s="110">
        <f t="shared" si="0"/>
        <v>45.57</v>
      </c>
      <c r="D21" s="110">
        <v>45.57</v>
      </c>
      <c r="E21" s="110"/>
      <c r="F21" s="110">
        <v>59.172261</v>
      </c>
      <c r="G21" s="110">
        <v>59.172261</v>
      </c>
      <c r="H21" s="110"/>
      <c r="I21" s="115">
        <f t="shared" si="1"/>
        <v>0.298491573403555</v>
      </c>
      <c r="J21" s="115">
        <f t="shared" si="2"/>
        <v>0.298491573403555</v>
      </c>
      <c r="K21" s="92"/>
    </row>
    <row r="22" ht="30.75" customHeight="1" spans="1:11">
      <c r="A22" s="113" t="s">
        <v>93</v>
      </c>
      <c r="B22" s="114"/>
      <c r="C22" s="110">
        <f t="shared" si="0"/>
        <v>646.95</v>
      </c>
      <c r="D22" s="110">
        <f>D7+D10+D14+D19</f>
        <v>631.95</v>
      </c>
      <c r="E22" s="110">
        <f>E7+E10+E14+E19</f>
        <v>15</v>
      </c>
      <c r="F22" s="110">
        <v>687.22</v>
      </c>
      <c r="G22" s="110">
        <v>641.528928</v>
      </c>
      <c r="H22" s="110">
        <v>45.692</v>
      </c>
      <c r="I22" s="115">
        <f t="shared" si="1"/>
        <v>0.062245923177989</v>
      </c>
      <c r="J22" s="115">
        <f t="shared" si="2"/>
        <v>0.0151577308331354</v>
      </c>
      <c r="K22" s="92">
        <f>(H22-E22)/E22*100%</f>
        <v>2.04613333333333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scale="7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A17" sqref="A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94</v>
      </c>
      <c r="B1" s="100"/>
      <c r="C1" s="100"/>
    </row>
    <row r="2" ht="44.25" customHeight="1" spans="1:5">
      <c r="A2" s="101" t="s">
        <v>95</v>
      </c>
      <c r="B2" s="101"/>
      <c r="C2" s="101"/>
      <c r="D2" s="82"/>
      <c r="E2" s="82"/>
    </row>
    <row r="3" ht="20.25" customHeight="1" spans="3:3">
      <c r="C3" s="102" t="s">
        <v>2</v>
      </c>
    </row>
    <row r="4" ht="22.5" customHeight="1" spans="1:3">
      <c r="A4" s="103" t="s">
        <v>96</v>
      </c>
      <c r="B4" s="103" t="s">
        <v>6</v>
      </c>
      <c r="C4" s="103" t="s">
        <v>97</v>
      </c>
    </row>
    <row r="5" ht="22.5" customHeight="1" spans="1:3">
      <c r="A5" s="104" t="s">
        <v>98</v>
      </c>
      <c r="B5" s="105">
        <v>562</v>
      </c>
      <c r="C5" s="104"/>
    </row>
    <row r="6" ht="22.5" customHeight="1" spans="1:3">
      <c r="A6" s="104" t="s">
        <v>99</v>
      </c>
      <c r="B6" s="105">
        <v>245.66</v>
      </c>
      <c r="C6" s="104"/>
    </row>
    <row r="7" ht="22.5" customHeight="1" spans="1:3">
      <c r="A7" s="104" t="s">
        <v>100</v>
      </c>
      <c r="B7" s="105">
        <v>70.35</v>
      </c>
      <c r="C7" s="104"/>
    </row>
    <row r="8" ht="22.5" customHeight="1" spans="1:3">
      <c r="A8" s="104" t="s">
        <v>101</v>
      </c>
      <c r="B8" s="105">
        <v>6.08</v>
      </c>
      <c r="C8" s="104"/>
    </row>
    <row r="9" ht="22.5" customHeight="1" spans="1:3">
      <c r="A9" s="104" t="s">
        <v>102</v>
      </c>
      <c r="B9" s="105">
        <v>90.2232</v>
      </c>
      <c r="C9" s="104"/>
    </row>
    <row r="10" ht="22.5" customHeight="1" spans="1:3">
      <c r="A10" s="104" t="s">
        <v>103</v>
      </c>
      <c r="B10" s="105">
        <v>61.544608</v>
      </c>
      <c r="C10" s="104"/>
    </row>
    <row r="11" ht="22.5" customHeight="1" spans="1:3">
      <c r="A11" s="104" t="s">
        <v>104</v>
      </c>
      <c r="B11" s="105"/>
      <c r="C11" s="104"/>
    </row>
    <row r="12" ht="22.5" customHeight="1" spans="1:3">
      <c r="A12" s="104" t="s">
        <v>105</v>
      </c>
      <c r="B12" s="105">
        <v>25.002497</v>
      </c>
      <c r="C12" s="104"/>
    </row>
    <row r="13" ht="22.5" customHeight="1" spans="1:3">
      <c r="A13" s="104" t="s">
        <v>106</v>
      </c>
      <c r="B13" s="105">
        <v>3.716886</v>
      </c>
      <c r="C13" s="104"/>
    </row>
    <row r="14" ht="22.5" customHeight="1" spans="1:3">
      <c r="A14" s="104" t="s">
        <v>107</v>
      </c>
      <c r="B14" s="105">
        <v>0.258</v>
      </c>
      <c r="C14" s="104"/>
    </row>
    <row r="15" ht="22.5" customHeight="1" spans="1:3">
      <c r="A15" s="104" t="s">
        <v>76</v>
      </c>
      <c r="B15" s="105">
        <v>59.172261</v>
      </c>
      <c r="C15" s="104"/>
    </row>
    <row r="16" ht="22.5" customHeight="1" spans="1:3">
      <c r="A16" s="104" t="s">
        <v>108</v>
      </c>
      <c r="B16" s="105"/>
      <c r="C16" s="104"/>
    </row>
    <row r="17" ht="22.5" customHeight="1" spans="1:3">
      <c r="A17" s="104" t="s">
        <v>109</v>
      </c>
      <c r="B17" s="104">
        <f>SUM(B18:B44)</f>
        <v>64.12</v>
      </c>
      <c r="C17" s="104"/>
    </row>
    <row r="18" ht="22.5" customHeight="1" spans="1:3">
      <c r="A18" s="104" t="s">
        <v>110</v>
      </c>
      <c r="B18" s="105">
        <v>3</v>
      </c>
      <c r="C18" s="104"/>
    </row>
    <row r="19" ht="22.5" customHeight="1" spans="1:3">
      <c r="A19" s="104" t="s">
        <v>111</v>
      </c>
      <c r="B19" s="105">
        <v>2.5</v>
      </c>
      <c r="C19" s="104"/>
    </row>
    <row r="20" ht="22.5" customHeight="1" spans="1:3">
      <c r="A20" s="104" t="s">
        <v>112</v>
      </c>
      <c r="B20" s="105"/>
      <c r="C20" s="104"/>
    </row>
    <row r="21" ht="22.5" customHeight="1" spans="1:3">
      <c r="A21" s="104" t="s">
        <v>113</v>
      </c>
      <c r="B21" s="105"/>
      <c r="C21" s="104"/>
    </row>
    <row r="22" ht="22.5" customHeight="1" spans="1:3">
      <c r="A22" s="104" t="s">
        <v>114</v>
      </c>
      <c r="B22" s="105"/>
      <c r="C22" s="104"/>
    </row>
    <row r="23" ht="22.5" customHeight="1" spans="1:3">
      <c r="A23" s="104" t="s">
        <v>115</v>
      </c>
      <c r="B23" s="105"/>
      <c r="C23" s="104"/>
    </row>
    <row r="24" ht="22.5" customHeight="1" spans="1:3">
      <c r="A24" s="104" t="s">
        <v>116</v>
      </c>
      <c r="B24" s="105">
        <v>0.5</v>
      </c>
      <c r="C24" s="104"/>
    </row>
    <row r="25" ht="22.5" customHeight="1" spans="1:3">
      <c r="A25" s="104" t="s">
        <v>117</v>
      </c>
      <c r="B25" s="105">
        <v>28.36</v>
      </c>
      <c r="C25" s="104"/>
    </row>
    <row r="26" ht="22.5" customHeight="1" spans="1:3">
      <c r="A26" s="104" t="s">
        <v>118</v>
      </c>
      <c r="B26" s="105"/>
      <c r="C26" s="104"/>
    </row>
    <row r="27" ht="22.5" customHeight="1" spans="1:3">
      <c r="A27" s="104" t="s">
        <v>119</v>
      </c>
      <c r="B27" s="105">
        <v>2</v>
      </c>
      <c r="C27" s="104"/>
    </row>
    <row r="28" ht="22.5" customHeight="1" spans="1:3">
      <c r="A28" s="104" t="s">
        <v>120</v>
      </c>
      <c r="B28" s="105"/>
      <c r="C28" s="104"/>
    </row>
    <row r="29" ht="22.5" customHeight="1" spans="1:3">
      <c r="A29" s="104" t="s">
        <v>121</v>
      </c>
      <c r="B29" s="105">
        <v>1</v>
      </c>
      <c r="C29" s="104"/>
    </row>
    <row r="30" ht="22.5" customHeight="1" spans="1:3">
      <c r="A30" s="104" t="s">
        <v>122</v>
      </c>
      <c r="B30" s="105">
        <v>1</v>
      </c>
      <c r="C30" s="104"/>
    </row>
    <row r="31" ht="22.5" customHeight="1" spans="1:3">
      <c r="A31" s="104" t="s">
        <v>123</v>
      </c>
      <c r="B31" s="105"/>
      <c r="C31" s="104"/>
    </row>
    <row r="32" ht="22.5" customHeight="1" spans="1:3">
      <c r="A32" s="104" t="s">
        <v>124</v>
      </c>
      <c r="B32" s="105">
        <v>1</v>
      </c>
      <c r="C32" s="104"/>
    </row>
    <row r="33" ht="22.5" customHeight="1" spans="1:3">
      <c r="A33" s="104" t="s">
        <v>125</v>
      </c>
      <c r="B33" s="105"/>
      <c r="C33" s="104"/>
    </row>
    <row r="34" ht="22.5" customHeight="1" spans="1:3">
      <c r="A34" s="104" t="s">
        <v>126</v>
      </c>
      <c r="B34" s="105"/>
      <c r="C34" s="104"/>
    </row>
    <row r="35" ht="22.5" customHeight="1" spans="1:3">
      <c r="A35" s="104" t="s">
        <v>127</v>
      </c>
      <c r="B35" s="105"/>
      <c r="C35" s="104"/>
    </row>
    <row r="36" ht="22.5" customHeight="1" spans="1:3">
      <c r="A36" s="104" t="s">
        <v>128</v>
      </c>
      <c r="B36" s="105"/>
      <c r="C36" s="104"/>
    </row>
    <row r="37" ht="22.5" customHeight="1" spans="1:3">
      <c r="A37" s="104" t="s">
        <v>129</v>
      </c>
      <c r="B37" s="105"/>
      <c r="C37" s="104"/>
    </row>
    <row r="38" ht="22.5" customHeight="1" spans="1:3">
      <c r="A38" s="104" t="s">
        <v>130</v>
      </c>
      <c r="B38" s="105"/>
      <c r="C38" s="104"/>
    </row>
    <row r="39" ht="22.5" customHeight="1" spans="1:3">
      <c r="A39" s="104" t="s">
        <v>131</v>
      </c>
      <c r="B39" s="105"/>
      <c r="C39" s="104"/>
    </row>
    <row r="40" ht="22.5" customHeight="1" spans="1:3">
      <c r="A40" s="104" t="s">
        <v>132</v>
      </c>
      <c r="B40" s="105">
        <v>8.38</v>
      </c>
      <c r="C40" s="104"/>
    </row>
    <row r="41" ht="22.5" customHeight="1" spans="1:3">
      <c r="A41" s="104" t="s">
        <v>133</v>
      </c>
      <c r="B41" s="105">
        <v>1.2</v>
      </c>
      <c r="C41" s="104"/>
    </row>
    <row r="42" ht="22.5" customHeight="1" spans="1:3">
      <c r="A42" s="104" t="s">
        <v>134</v>
      </c>
      <c r="B42" s="105">
        <v>14.7</v>
      </c>
      <c r="C42" s="104"/>
    </row>
    <row r="43" ht="22.5" customHeight="1" spans="1:3">
      <c r="A43" s="104" t="s">
        <v>135</v>
      </c>
      <c r="B43" s="105"/>
      <c r="C43" s="104"/>
    </row>
    <row r="44" ht="22.5" customHeight="1" spans="1:3">
      <c r="A44" s="106" t="s">
        <v>136</v>
      </c>
      <c r="B44" s="105">
        <v>0.48</v>
      </c>
      <c r="C44" s="104"/>
    </row>
    <row r="45" ht="22.5" customHeight="1" spans="1:3">
      <c r="A45" s="104" t="s">
        <v>137</v>
      </c>
      <c r="B45" s="105">
        <f>SUM(B46:C56)</f>
        <v>15.41</v>
      </c>
      <c r="C45" s="104"/>
    </row>
    <row r="46" ht="22.5" customHeight="1" spans="1:3">
      <c r="A46" s="104" t="s">
        <v>138</v>
      </c>
      <c r="B46" s="105"/>
      <c r="C46" s="104"/>
    </row>
    <row r="47" ht="22.5" customHeight="1" spans="1:3">
      <c r="A47" s="104" t="s">
        <v>139</v>
      </c>
      <c r="B47" s="105">
        <v>6.72</v>
      </c>
      <c r="C47" s="104"/>
    </row>
    <row r="48" ht="22.5" customHeight="1" spans="1:3">
      <c r="A48" s="104" t="s">
        <v>140</v>
      </c>
      <c r="B48" s="105"/>
      <c r="C48" s="104"/>
    </row>
    <row r="49" ht="22.5" customHeight="1" spans="1:3">
      <c r="A49" s="104" t="s">
        <v>141</v>
      </c>
      <c r="B49" s="105"/>
      <c r="C49" s="104"/>
    </row>
    <row r="50" ht="22.5" customHeight="1" spans="1:3">
      <c r="A50" s="104" t="s">
        <v>142</v>
      </c>
      <c r="B50" s="105">
        <v>1.86</v>
      </c>
      <c r="C50" s="104"/>
    </row>
    <row r="51" ht="22.5" customHeight="1" spans="1:3">
      <c r="A51" s="104" t="s">
        <v>143</v>
      </c>
      <c r="B51" s="105"/>
      <c r="C51" s="104"/>
    </row>
    <row r="52" ht="22.5" customHeight="1" spans="1:3">
      <c r="A52" s="104" t="s">
        <v>144</v>
      </c>
      <c r="B52" s="105"/>
      <c r="C52" s="104"/>
    </row>
    <row r="53" ht="22.5" customHeight="1" spans="1:3">
      <c r="A53" s="104" t="s">
        <v>145</v>
      </c>
      <c r="B53" s="105"/>
      <c r="C53" s="104"/>
    </row>
    <row r="54" ht="22.5" customHeight="1" spans="1:3">
      <c r="A54" s="104" t="s">
        <v>146</v>
      </c>
      <c r="B54" s="105"/>
      <c r="C54" s="104"/>
    </row>
    <row r="55" ht="22.5" customHeight="1" spans="1:3">
      <c r="A55" s="104" t="s">
        <v>147</v>
      </c>
      <c r="B55" s="105"/>
      <c r="C55" s="104"/>
    </row>
    <row r="56" ht="22.5" customHeight="1" spans="1:3">
      <c r="A56" s="104" t="s">
        <v>148</v>
      </c>
      <c r="B56" s="105">
        <v>6.83</v>
      </c>
      <c r="C56" s="104"/>
    </row>
    <row r="57" ht="22.5" customHeight="1" spans="1:3">
      <c r="A57" s="103" t="s">
        <v>93</v>
      </c>
      <c r="B57" s="105">
        <f>B5+B17+B45</f>
        <v>641.53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24" sqref="A24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149</v>
      </c>
    </row>
    <row r="2" ht="19.5" customHeight="1" spans="1:2">
      <c r="A2" s="85"/>
      <c r="B2" s="86"/>
    </row>
    <row r="3" ht="30" customHeight="1" spans="1:2">
      <c r="A3" s="87" t="s">
        <v>150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90</v>
      </c>
    </row>
    <row r="6" ht="38.25" customHeight="1" spans="1:2">
      <c r="A6" s="91" t="s">
        <v>151</v>
      </c>
      <c r="B6" s="92">
        <v>1.2</v>
      </c>
    </row>
    <row r="7" ht="38.25" customHeight="1" spans="1:2">
      <c r="A7" s="76" t="s">
        <v>152</v>
      </c>
      <c r="B7" s="92"/>
    </row>
    <row r="8" ht="38.25" customHeight="1" spans="1:2">
      <c r="A8" s="76" t="s">
        <v>153</v>
      </c>
      <c r="B8" s="92"/>
    </row>
    <row r="9" ht="38.25" customHeight="1" spans="1:2">
      <c r="A9" s="93" t="s">
        <v>154</v>
      </c>
      <c r="B9" s="94">
        <v>1.2</v>
      </c>
    </row>
    <row r="10" ht="38.25" customHeight="1" spans="1:2">
      <c r="A10" s="95" t="s">
        <v>155</v>
      </c>
      <c r="B10" s="94">
        <v>1.2</v>
      </c>
    </row>
    <row r="11" ht="38.25" customHeight="1" spans="1:2">
      <c r="A11" s="96" t="s">
        <v>156</v>
      </c>
      <c r="B11" s="97"/>
    </row>
    <row r="12" ht="91.5" customHeight="1" spans="1:2">
      <c r="A12" s="98" t="s">
        <v>157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158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159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160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77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161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162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89</v>
      </c>
      <c r="D5" s="72"/>
      <c r="E5" s="72"/>
      <c r="F5" s="72" t="s">
        <v>90</v>
      </c>
      <c r="G5" s="72"/>
      <c r="H5" s="72"/>
      <c r="I5" s="72" t="s">
        <v>163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92</v>
      </c>
      <c r="D6" s="72" t="s">
        <v>80</v>
      </c>
      <c r="E6" s="72" t="s">
        <v>81</v>
      </c>
      <c r="F6" s="72" t="s">
        <v>92</v>
      </c>
      <c r="G6" s="72" t="s">
        <v>80</v>
      </c>
      <c r="H6" s="72" t="s">
        <v>81</v>
      </c>
      <c r="I6" s="72" t="s">
        <v>92</v>
      </c>
      <c r="J6" s="72" t="s">
        <v>80</v>
      </c>
      <c r="K6" s="72" t="s">
        <v>81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77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164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165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166</v>
      </c>
      <c r="B4" s="65"/>
      <c r="C4" s="65"/>
      <c r="D4" s="65" t="s">
        <v>167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168</v>
      </c>
      <c r="D5" s="65" t="s">
        <v>45</v>
      </c>
      <c r="E5" s="65" t="s">
        <v>46</v>
      </c>
      <c r="F5" s="65" t="s">
        <v>92</v>
      </c>
      <c r="G5" s="65" t="s">
        <v>80</v>
      </c>
      <c r="H5" s="65" t="s">
        <v>81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8" sqref="F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169</v>
      </c>
      <c r="B1" s="47"/>
      <c r="C1" s="47"/>
      <c r="D1" s="47"/>
      <c r="E1" s="47"/>
      <c r="F1" s="47"/>
    </row>
    <row r="2" ht="22.5" spans="1:8">
      <c r="A2" s="48" t="s">
        <v>170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171</v>
      </c>
      <c r="B4" s="53" t="s">
        <v>172</v>
      </c>
      <c r="C4" s="54" t="s">
        <v>173</v>
      </c>
      <c r="D4" s="54"/>
      <c r="E4" s="55" t="s">
        <v>174</v>
      </c>
      <c r="F4" s="10" t="s">
        <v>175</v>
      </c>
      <c r="G4" s="55" t="s">
        <v>176</v>
      </c>
      <c r="H4" s="55" t="s">
        <v>177</v>
      </c>
    </row>
    <row r="5" ht="21" customHeight="1" spans="1:8">
      <c r="A5" s="52"/>
      <c r="B5" s="53"/>
      <c r="C5" s="10" t="s">
        <v>178</v>
      </c>
      <c r="D5" s="10" t="s">
        <v>179</v>
      </c>
      <c r="E5" s="55"/>
      <c r="F5" s="10"/>
      <c r="G5" s="55"/>
      <c r="H5" s="55"/>
    </row>
    <row r="6" ht="27.75" customHeight="1" spans="1:8">
      <c r="A6" s="56" t="s">
        <v>77</v>
      </c>
      <c r="B6" s="57"/>
      <c r="C6" s="57"/>
      <c r="D6" s="57"/>
      <c r="E6" s="58"/>
      <c r="F6" s="59"/>
      <c r="G6" s="59" t="s">
        <v>180</v>
      </c>
      <c r="H6" s="59" t="s">
        <v>180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R2" sqref="R2"/>
    </sheetView>
  </sheetViews>
  <sheetFormatPr defaultColWidth="9" defaultRowHeight="14.25"/>
  <cols>
    <col min="1" max="1" width="15.125" customWidth="1"/>
    <col min="2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2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3"/>
      <c r="K5" s="43"/>
      <c r="L5" s="23" t="s">
        <v>190</v>
      </c>
      <c r="M5" s="23" t="s">
        <v>191</v>
      </c>
      <c r="N5" s="44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5"/>
    </row>
    <row r="7" ht="24" customHeight="1" spans="1:14">
      <c r="A7" s="32" t="s">
        <v>198</v>
      </c>
      <c r="B7" s="33" t="s">
        <v>199</v>
      </c>
      <c r="C7" s="33" t="s">
        <v>200</v>
      </c>
      <c r="D7" s="33">
        <v>3</v>
      </c>
      <c r="E7" s="34">
        <v>1.2</v>
      </c>
      <c r="F7" s="34">
        <v>1.2</v>
      </c>
      <c r="G7" s="34">
        <v>1.2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201</v>
      </c>
      <c r="B8" s="36" t="s">
        <v>202</v>
      </c>
      <c r="C8" s="33" t="s">
        <v>200</v>
      </c>
      <c r="D8" s="33">
        <v>1</v>
      </c>
      <c r="E8" s="34">
        <v>0.5</v>
      </c>
      <c r="F8" s="34">
        <v>0.5</v>
      </c>
      <c r="G8" s="34">
        <v>0.5</v>
      </c>
      <c r="H8" s="37"/>
      <c r="I8" s="37"/>
      <c r="J8" s="37"/>
      <c r="K8" s="37"/>
      <c r="L8" s="37"/>
      <c r="M8" s="37"/>
      <c r="N8" s="39"/>
    </row>
    <row r="9" ht="24" customHeight="1" spans="1:14">
      <c r="A9" s="35"/>
      <c r="B9" s="38"/>
      <c r="C9" s="39"/>
      <c r="D9" s="39"/>
      <c r="E9" s="37"/>
      <c r="F9" s="37"/>
      <c r="G9" s="37"/>
      <c r="H9" s="37"/>
      <c r="I9" s="37"/>
      <c r="J9" s="37"/>
      <c r="K9" s="37"/>
      <c r="L9" s="37"/>
      <c r="M9" s="37"/>
      <c r="N9" s="39"/>
    </row>
    <row r="10" ht="24" customHeight="1" spans="1:14">
      <c r="A10" s="35"/>
      <c r="B10" s="38"/>
      <c r="C10" s="39"/>
      <c r="D10" s="39"/>
      <c r="E10" s="37"/>
      <c r="F10" s="37"/>
      <c r="G10" s="37"/>
      <c r="H10" s="37"/>
      <c r="I10" s="37"/>
      <c r="J10" s="37"/>
      <c r="K10" s="37"/>
      <c r="L10" s="37"/>
      <c r="M10" s="37"/>
      <c r="N10" s="39"/>
    </row>
    <row r="11" ht="24" customHeight="1" spans="1:14">
      <c r="A11" s="35"/>
      <c r="B11" s="38"/>
      <c r="C11" s="39"/>
      <c r="D11" s="39"/>
      <c r="E11" s="37"/>
      <c r="F11" s="37"/>
      <c r="G11" s="37"/>
      <c r="H11" s="37"/>
      <c r="I11" s="37"/>
      <c r="J11" s="37"/>
      <c r="K11" s="37"/>
      <c r="L11" s="37"/>
      <c r="M11" s="37"/>
      <c r="N11" s="39"/>
    </row>
    <row r="12" ht="24" customHeight="1" spans="1:14">
      <c r="A12" s="35"/>
      <c r="B12" s="38"/>
      <c r="C12" s="39"/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9"/>
    </row>
    <row r="13" ht="24" customHeight="1" spans="1:14">
      <c r="A13" s="35"/>
      <c r="B13" s="38"/>
      <c r="C13" s="39"/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35"/>
      <c r="B14" s="38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35"/>
      <c r="B15" s="38"/>
      <c r="C15" s="39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9"/>
    </row>
    <row r="16" ht="24" customHeight="1" spans="1:14">
      <c r="A16" s="17" t="s">
        <v>77</v>
      </c>
      <c r="B16" s="40"/>
      <c r="C16" s="40"/>
      <c r="D16" s="18"/>
      <c r="E16" s="37">
        <v>1.7</v>
      </c>
      <c r="F16" s="37">
        <v>1.7</v>
      </c>
      <c r="G16" s="37">
        <v>1.7</v>
      </c>
      <c r="H16" s="37"/>
      <c r="I16" s="37"/>
      <c r="J16" s="37"/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8" sqref="P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189</v>
      </c>
      <c r="D5" s="11" t="s">
        <v>207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2022-04-19T01:12:14Z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7D076CAA767D47F4B56DDFD8A1A3813F</vt:lpwstr>
  </property>
  <property fmtid="{D5CDD505-2E9C-101B-9397-08002B2CF9AE}" pid="4" name="commondata">
    <vt:lpwstr>eyJoZGlkIjoiMzk0ZjllMmExNTk1ZTdlMDlmMWFmN2E1YjNiMmZhYTgifQ==</vt:lpwstr>
  </property>
</Properties>
</file>