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100" activeTab="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<sst xmlns="http://schemas.openxmlformats.org/spreadsheetml/2006/main" count="381" uniqueCount="225">
  <si>
    <t>表1</t>
  </si>
  <si>
    <t>孝义市博物馆2022年部门收支总表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</si>
  <si>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</si>
  <si>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</si>
  <si>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</si>
  <si>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</si>
  <si>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</si>
  <si>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</si>
  <si>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</si>
  <si>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</si>
  <si>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</si>
  <si>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</si>
  <si>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</si>
  <si>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</si>
  <si>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</si>
  <si>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</si>
  <si>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</si>
  <si>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</si>
  <si>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</si>
  <si>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</si>
  <si>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</si>
  <si>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</si>
  <si>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</si>
  <si>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</si>
  <si>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</si>
  <si>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</si>
  <si>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</si>
  <si>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</si>
  <si>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</si>
  <si>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</si>
  <si>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</si>
  <si>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</si>
  <si>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</si>
  <si>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</si>
  <si>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</si>
  <si>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</si>
  <si>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</si>
  <si>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</si>
  <si>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</si>
  <si>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孝义市博物馆2022年部门收入总表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</si>
  <si>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</si>
  <si>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</si>
  <si>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</si>
  <si>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</si>
  <si>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</si>
  <si>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</si>
  <si>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</si>
  <si>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</si>
  <si>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文化旅游体育与传媒支出</t>
  </si>
  <si>
    <t>　20702</t>
  </si>
  <si>
    <t>　文物</t>
  </si>
  <si>
    <t>　　2070205</t>
  </si>
  <si>
    <t>　　博物馆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</si>
  <si>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</si>
  <si>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</si>
  <si>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</si>
  <si>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</si>
  <si>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</si>
  <si>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</si>
  <si>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</si>
  <si>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</si>
  <si>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</si>
  <si>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</si>
  <si>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</si>
  <si>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</si>
  <si>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</si>
  <si>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</si>
  <si>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</si>
  <si>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</si>
  <si>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</si>
  <si>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</si>
  <si>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</si>
  <si>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</si>
  <si>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</si>
  <si>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</si>
  <si>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</si>
  <si>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</si>
  <si>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孝义市博物馆2022年部门支出总表</t>
  </si>
  <si>
    <t>基本支出</t>
  </si>
  <si>
    <t>项目支出</t>
  </si>
  <si>
    <t>表4</t>
  </si>
  <si>
    <t>孝义市博物馆2022年财政拨款收支总表</t>
  </si>
  <si>
    <t>小计</t>
  </si>
  <si>
    <t>政府性基金预算</t>
  </si>
  <si>
    <t>十五、资源勘探信息等支出</t>
  </si>
  <si>
    <t>表5</t>
  </si>
  <si>
    <t>孝义市博物馆2022年一般公共预算支出表</t>
  </si>
  <si>
    <t>2021年预算数</t>
  </si>
  <si>
    <t>2022年预算数</t>
  </si>
  <si>
    <t>2022年预算数比2021年预算数增减%</t>
  </si>
  <si>
    <t>合计</t>
  </si>
  <si>
    <t>[207]文化旅游体育与传媒支出</t>
  </si>
  <si>
    <t>　[20702]文物</t>
  </si>
  <si>
    <t>　　[2070205]博物馆</t>
  </si>
  <si>
    <t>[208]社会保障和就业支出</t>
  </si>
  <si>
    <t>　[20805]行政事业单位养老支出</t>
  </si>
  <si>
    <t>　　[2080502]事业单位离退休</t>
  </si>
  <si>
    <t>　　[2080505]机关事业单位基本养老保险缴费支出</t>
  </si>
  <si>
    <t>　　[2080506]机关事业单位职业年金缴费支出</t>
  </si>
  <si>
    <t>[210]卫生健康支出</t>
  </si>
  <si>
    <t>　[21011]行政事业单位医疗</t>
  </si>
  <si>
    <t>　　[2101102]事业单位医疗</t>
  </si>
  <si>
    <t>[221]住房保障支出</t>
  </si>
  <si>
    <t>　[22102]住房改革支出</t>
  </si>
  <si>
    <t>　　[2210201]住房公积金</t>
  </si>
  <si>
    <t>合     计</t>
  </si>
  <si>
    <t>表6</t>
  </si>
  <si>
    <t>孝义市博物馆2022年一般公共预算基本支出经济科目表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</si>
  <si>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</si>
  <si>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</si>
  <si>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</si>
  <si>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</si>
  <si>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</si>
  <si>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</si>
  <si>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</si>
  <si>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</si>
  <si>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</si>
  <si>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</si>
  <si>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</si>
  <si>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</si>
  <si>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</si>
  <si>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</si>
  <si>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</si>
  <si>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</si>
  <si>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</si>
  <si>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</si>
  <si>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</si>
  <si>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</si>
  <si>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</si>
  <si>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</si>
  <si>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</si>
  <si>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</si>
  <si>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</si>
  <si>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</si>
  <si>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</si>
  <si>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</si>
  <si>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</si>
  <si>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</si>
  <si>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</si>
  <si>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</si>
  <si>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</si>
  <si>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</si>
  <si>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</si>
  <si>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</si>
  <si>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</si>
  <si>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</si>
  <si>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</si>
  <si>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</si>
  <si>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</si>
  <si>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</si>
  <si>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</si>
  <si>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</si>
  <si>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</si>
  <si>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</si>
  <si>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</si>
  <si>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</si>
  <si>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</si>
  <si>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</si>
  <si>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</si>
  <si>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</si>
  <si>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</si>
  <si>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</si>
  <si>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</si>
  <si>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孝义市博物馆2022年一般公共预算“三公”经费支出情况统计表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</si>
  <si>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</si>
  <si>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</si>
  <si>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</si>
  <si>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</si>
  <si>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</si>
  <si>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</si>
  <si>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</si>
  <si>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</si>
  <si>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孝义市博物馆2022年政府性基金预算收入表</t>
  </si>
  <si>
    <t>政府性基金预算收入</t>
  </si>
  <si>
    <t>表9</t>
  </si>
  <si>
    <t>孝义市博物馆2022年政府性基金预算支出表</t>
  </si>
  <si>
    <t>2022年预算比2021年预算数增减</t>
  </si>
  <si>
    <t>表10</t>
  </si>
  <si>
    <t>孝义市博物馆2022年国有资本经营预算收支预算表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</si>
  <si>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</si>
  <si>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</si>
  <si>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</si>
  <si>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</si>
  <si>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孝义市博物馆2022年一般公共预算重点项目绩效目标表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</si>
  <si>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</si>
  <si>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</si>
  <si>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</si>
  <si>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</si>
  <si>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</si>
  <si>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</si>
  <si>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</si>
  <si>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</si>
  <si>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</si>
  <si>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68.98</t>
  </si>
  <si>
    <t>博物馆</t>
  </si>
  <si>
    <t>2070205</t>
  </si>
  <si>
    <t>日常公用运行及维修等</t>
  </si>
  <si>
    <t>确保展览等工作的正常运行，保障提升馆内整体面貌。</t>
  </si>
  <si>
    <t>2022年博物馆纪念馆免费开放中央补助资金</t>
  </si>
  <si>
    <t>表12</t>
  </si>
  <si>
    <t>孝义市博物馆2022年政府采购预算表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</si>
  <si>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</si>
  <si>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</si>
  <si>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</si>
  <si>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</si>
  <si>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</si>
  <si>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</si>
  <si>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</si>
  <si>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</si>
  <si>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</si>
  <si>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</si>
  <si>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</si>
  <si>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</si>
  <si>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</si>
  <si>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</si>
  <si>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</si>
  <si>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电脑</t>
  </si>
  <si>
    <t>笔记本</t>
  </si>
  <si>
    <t>台</t>
  </si>
  <si>
    <t>表13</t>
  </si>
  <si>
    <t>孝义市博物馆2022年政府购买服务支出预算表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</si>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</sst>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8" borderId="18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 applyProtection="0"/>
    <xf numFmtId="0" fontId="36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</cellStyleXfs>
  <cellXfs count="16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32" applyNumberFormat="1" applyFont="1" applyFill="1" applyBorder="1" applyAlignment="1" applyProtection="1">
      <alignment horizontal="center" vertical="center" wrapText="1"/>
    </xf>
    <xf numFmtId="4" fontId="0" fillId="0" borderId="2" xfId="32" applyNumberFormat="1" applyFont="1" applyFill="1" applyBorder="1" applyAlignment="1" applyProtection="1">
      <alignment horizontal="center" vertical="center" wrapText="1"/>
    </xf>
    <xf numFmtId="0" fontId="4" fillId="0" borderId="2" xfId="32" applyNumberFormat="1" applyFont="1" applyFill="1" applyBorder="1" applyAlignment="1" applyProtection="1">
      <alignment horizontal="center" vertical="center" wrapText="1"/>
    </xf>
    <xf numFmtId="49" fontId="0" fillId="0" borderId="2" xfId="32" applyNumberFormat="1" applyFont="1" applyFill="1" applyBorder="1" applyAlignment="1" applyProtection="1">
      <alignment horizontal="center" vertical="center" wrapText="1"/>
    </xf>
    <xf numFmtId="49" fontId="7" fillId="0" borderId="2" xfId="32" applyNumberFormat="1" applyFont="1" applyFill="1" applyBorder="1" applyAlignment="1" applyProtection="1">
      <alignment horizontal="center" vertical="center" wrapText="1"/>
    </xf>
    <xf numFmtId="49" fontId="2" fillId="0" borderId="2" xfId="32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4" fillId="0" borderId="13" xfId="0" applyFont="1" applyFill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179" fontId="14" fillId="0" borderId="13" xfId="0" applyNumberFormat="1" applyFont="1" applyFill="1" applyBorder="1" applyAlignment="1" applyProtection="1">
      <alignment horizontal="right" vertical="center"/>
    </xf>
    <xf numFmtId="0" fontId="15" fillId="0" borderId="13" xfId="0" applyFont="1" applyFill="1" applyBorder="1" applyAlignment="1" applyProtection="1">
      <alignment horizontal="left" vertical="center"/>
    </xf>
    <xf numFmtId="179" fontId="15" fillId="0" borderId="13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Protection="1"/>
    <xf numFmtId="179" fontId="14" fillId="0" borderId="14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vertical="center"/>
    </xf>
    <xf numFmtId="176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15" fillId="0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14" fillId="0" borderId="13" xfId="0" applyNumberFormat="1" applyFont="1" applyFill="1" applyBorder="1" applyAlignment="1" applyProtection="1">
      <alignment horizontal="center" vertical="center"/>
    </xf>
    <xf numFmtId="179" fontId="15" fillId="0" borderId="13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4" fillId="0" borderId="13" xfId="0" applyNumberFormat="1" applyFont="1" applyFill="1" applyBorder="1" applyAlignment="1" applyProtection="1">
      <alignment horizontal="right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51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  <cellStyle name="常规 5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9" workbookViewId="0">
      <selection activeCell="E14" sqref="E14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6" width="10.25" style="65" customWidth="1"/>
    <col min="7" max="7" width="10.25" style="111" customWidth="1"/>
    <col min="8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31"/>
      <c r="E1" s="131"/>
      <c r="F1" s="131"/>
      <c r="G1" s="152"/>
      <c r="H1" s="133"/>
    </row>
    <row r="2" ht="18.75" customHeight="1" spans="1:8">
      <c r="A2" s="134"/>
      <c r="B2" s="134"/>
      <c r="C2" s="134"/>
      <c r="D2" s="131"/>
      <c r="E2" s="131"/>
      <c r="F2" s="131"/>
      <c r="G2" s="152"/>
      <c r="H2" s="133"/>
    </row>
    <row r="3" ht="21" customHeight="1" spans="1:8">
      <c r="A3" s="91" t="s">
        <v>1</v>
      </c>
      <c r="B3" s="91"/>
      <c r="C3" s="91"/>
      <c r="D3" s="91"/>
      <c r="E3" s="91"/>
      <c r="F3" s="91"/>
      <c r="G3" s="135"/>
      <c r="H3" s="91"/>
    </row>
    <row r="4" ht="14.25" customHeight="1" spans="1:8">
      <c r="A4" s="136"/>
      <c r="B4" s="136"/>
      <c r="C4" s="136"/>
      <c r="D4" s="136"/>
      <c r="E4" s="136"/>
      <c r="F4" s="136"/>
      <c r="G4" s="153"/>
      <c r="H4" s="93" t="s">
        <v>2</v>
      </c>
    </row>
    <row r="5" ht="24" customHeight="1" spans="1:8">
      <c r="A5" s="163" t="s">
        <v>3</v>
      </c>
      <c r="B5" s="76"/>
      <c r="C5" s="76"/>
      <c r="D5" s="76"/>
      <c r="E5" s="163" t="s">
        <v>4</v>
      </c>
      <c r="F5" s="76"/>
      <c r="G5" s="116"/>
      <c r="H5" s="76"/>
    </row>
    <row r="6" ht="24" customHeight="1" spans="1:8">
      <c r="A6" s="164" t="s">
        <v>5</v>
      </c>
      <c r="B6" s="143" t="s">
        <v>6</v>
      </c>
      <c r="C6" s="154"/>
      <c r="D6" s="144"/>
      <c r="E6" s="148" t="s">
        <v>7</v>
      </c>
      <c r="F6" s="143" t="s">
        <v>6</v>
      </c>
      <c r="G6" s="155"/>
      <c r="H6" s="144"/>
    </row>
    <row r="7" ht="48.75" customHeight="1" spans="1:8">
      <c r="A7" s="145"/>
      <c r="B7" s="88" t="s">
        <v>8</v>
      </c>
      <c r="C7" s="88" t="s">
        <v>9</v>
      </c>
      <c r="D7" s="88" t="s">
        <v>10</v>
      </c>
      <c r="E7" s="149"/>
      <c r="F7" s="88" t="s">
        <v>8</v>
      </c>
      <c r="G7" s="156" t="s">
        <v>9</v>
      </c>
      <c r="H7" s="88" t="s">
        <v>10</v>
      </c>
    </row>
    <row r="8" ht="24" customHeight="1" spans="1:8">
      <c r="A8" s="80" t="s">
        <v>11</v>
      </c>
      <c r="B8" s="80">
        <v>228.05</v>
      </c>
      <c r="C8" s="119">
        <v>239.395822</v>
      </c>
      <c r="D8" s="115">
        <v>4.98</v>
      </c>
      <c r="E8" s="78" t="s">
        <v>12</v>
      </c>
      <c r="F8" s="78"/>
      <c r="G8" s="114"/>
      <c r="H8" s="84"/>
    </row>
    <row r="9" ht="24" customHeight="1" spans="1:8">
      <c r="A9" s="80" t="s">
        <v>13</v>
      </c>
      <c r="B9" s="80"/>
      <c r="C9" s="80"/>
      <c r="D9" s="84"/>
      <c r="E9" s="78" t="s">
        <v>14</v>
      </c>
      <c r="F9" s="78"/>
      <c r="G9" s="114"/>
      <c r="H9" s="84"/>
    </row>
    <row r="10" ht="24" customHeight="1" spans="1:8">
      <c r="A10" s="80" t="s">
        <v>15</v>
      </c>
      <c r="B10" s="80"/>
      <c r="C10" s="80"/>
      <c r="D10" s="80"/>
      <c r="E10" s="78" t="s">
        <v>16</v>
      </c>
      <c r="F10" s="78"/>
      <c r="G10" s="114"/>
      <c r="H10" s="84"/>
    </row>
    <row r="11" ht="24" customHeight="1" spans="1:8">
      <c r="A11" s="80" t="s">
        <v>17</v>
      </c>
      <c r="B11" s="80"/>
      <c r="C11" s="80"/>
      <c r="D11" s="80"/>
      <c r="E11" s="80" t="s">
        <v>18</v>
      </c>
      <c r="F11" s="80"/>
      <c r="G11" s="121"/>
      <c r="H11" s="84"/>
    </row>
    <row r="12" ht="24" customHeight="1" spans="1:8">
      <c r="A12" s="80"/>
      <c r="B12" s="80"/>
      <c r="C12" s="80"/>
      <c r="D12" s="80"/>
      <c r="E12" s="78" t="s">
        <v>19</v>
      </c>
      <c r="F12" s="78"/>
      <c r="G12" s="114"/>
      <c r="H12" s="84"/>
    </row>
    <row r="13" ht="24" customHeight="1" spans="1:8">
      <c r="A13" s="80"/>
      <c r="B13" s="80"/>
      <c r="C13" s="80"/>
      <c r="D13" s="80"/>
      <c r="E13" s="78" t="s">
        <v>20</v>
      </c>
      <c r="F13" s="78"/>
      <c r="G13" s="114"/>
      <c r="H13" s="84"/>
    </row>
    <row r="14" ht="24" customHeight="1" spans="1:8">
      <c r="A14" s="80"/>
      <c r="B14" s="80"/>
      <c r="C14" s="80"/>
      <c r="D14" s="80"/>
      <c r="E14" s="80" t="s">
        <v>21</v>
      </c>
      <c r="F14" s="76">
        <v>181.99</v>
      </c>
      <c r="G14" s="121">
        <v>192.33</v>
      </c>
      <c r="H14" s="80">
        <v>5.68</v>
      </c>
    </row>
    <row r="15" ht="24" customHeight="1" spans="1:8">
      <c r="A15" s="80"/>
      <c r="B15" s="80"/>
      <c r="C15" s="80"/>
      <c r="D15" s="80"/>
      <c r="E15" s="80" t="s">
        <v>22</v>
      </c>
      <c r="F15" s="143">
        <v>26.04</v>
      </c>
      <c r="G15" s="157">
        <v>24.45</v>
      </c>
      <c r="H15" s="80">
        <v>-6.11</v>
      </c>
    </row>
    <row r="16" ht="24" customHeight="1" spans="1:8">
      <c r="A16" s="80"/>
      <c r="B16" s="80"/>
      <c r="C16" s="80"/>
      <c r="D16" s="80"/>
      <c r="E16" s="78" t="s">
        <v>23</v>
      </c>
      <c r="F16" s="158">
        <v>7.1</v>
      </c>
      <c r="G16" s="159">
        <v>7.1</v>
      </c>
      <c r="H16" s="80">
        <v>0</v>
      </c>
    </row>
    <row r="17" ht="24" customHeight="1" spans="1:8">
      <c r="A17" s="80"/>
      <c r="B17" s="80"/>
      <c r="C17" s="80"/>
      <c r="D17" s="80"/>
      <c r="E17" s="78" t="s">
        <v>24</v>
      </c>
      <c r="F17" s="160"/>
      <c r="G17" s="159"/>
      <c r="H17" s="80"/>
    </row>
    <row r="18" ht="24" customHeight="1" spans="1:8">
      <c r="A18" s="80"/>
      <c r="B18" s="80"/>
      <c r="C18" s="80"/>
      <c r="D18" s="80"/>
      <c r="E18" s="80" t="s">
        <v>25</v>
      </c>
      <c r="F18" s="161"/>
      <c r="G18" s="157"/>
      <c r="H18" s="80"/>
    </row>
    <row r="19" ht="24" customHeight="1" spans="1:8">
      <c r="A19" s="80"/>
      <c r="B19" s="80"/>
      <c r="C19" s="80"/>
      <c r="D19" s="80"/>
      <c r="E19" s="80" t="s">
        <v>26</v>
      </c>
      <c r="F19" s="80"/>
      <c r="G19" s="121"/>
      <c r="H19" s="80"/>
    </row>
    <row r="20" ht="24" customHeight="1" spans="1:8">
      <c r="A20" s="80"/>
      <c r="B20" s="80"/>
      <c r="C20" s="80"/>
      <c r="D20" s="80"/>
      <c r="E20" s="80" t="s">
        <v>27</v>
      </c>
      <c r="F20" s="80"/>
      <c r="G20" s="121"/>
      <c r="H20" s="80"/>
    </row>
    <row r="21" ht="24" customHeight="1" spans="1:8">
      <c r="A21" s="80"/>
      <c r="B21" s="80"/>
      <c r="C21" s="80"/>
      <c r="D21" s="80"/>
      <c r="E21" s="80" t="s">
        <v>28</v>
      </c>
      <c r="F21" s="80"/>
      <c r="G21" s="121"/>
      <c r="H21" s="80"/>
    </row>
    <row r="22" ht="24" customHeight="1" spans="1:8">
      <c r="A22" s="80"/>
      <c r="B22" s="80"/>
      <c r="C22" s="80"/>
      <c r="D22" s="80"/>
      <c r="E22" s="80" t="s">
        <v>29</v>
      </c>
      <c r="F22" s="80"/>
      <c r="G22" s="121"/>
      <c r="H22" s="80"/>
    </row>
    <row r="23" ht="24" customHeight="1" spans="1:8">
      <c r="A23" s="80"/>
      <c r="B23" s="80"/>
      <c r="C23" s="80"/>
      <c r="D23" s="80"/>
      <c r="E23" s="80" t="s">
        <v>30</v>
      </c>
      <c r="F23" s="80"/>
      <c r="G23" s="121"/>
      <c r="H23" s="80"/>
    </row>
    <row r="24" ht="24" customHeight="1" spans="1:8">
      <c r="A24" s="80"/>
      <c r="B24" s="80"/>
      <c r="C24" s="80"/>
      <c r="D24" s="80"/>
      <c r="E24" s="80" t="s">
        <v>31</v>
      </c>
      <c r="F24" s="80"/>
      <c r="G24" s="121"/>
      <c r="H24" s="80"/>
    </row>
    <row r="25" ht="24" customHeight="1" spans="1:8">
      <c r="A25" s="80"/>
      <c r="B25" s="80"/>
      <c r="C25" s="80"/>
      <c r="D25" s="80"/>
      <c r="E25" s="80" t="s">
        <v>32</v>
      </c>
      <c r="F25" s="80">
        <v>12.92</v>
      </c>
      <c r="G25" s="121">
        <v>15.52</v>
      </c>
      <c r="H25" s="80">
        <v>20.12</v>
      </c>
    </row>
    <row r="26" ht="24" customHeight="1" spans="1:8">
      <c r="A26" s="80"/>
      <c r="B26" s="80"/>
      <c r="C26" s="80"/>
      <c r="D26" s="80"/>
      <c r="E26" s="80" t="s">
        <v>33</v>
      </c>
      <c r="F26" s="80"/>
      <c r="G26" s="121"/>
      <c r="H26" s="80"/>
    </row>
    <row r="27" ht="24" customHeight="1" spans="1:8">
      <c r="A27" s="80"/>
      <c r="B27" s="80"/>
      <c r="C27" s="80"/>
      <c r="D27" s="80"/>
      <c r="E27" s="80" t="s">
        <v>34</v>
      </c>
      <c r="F27" s="80"/>
      <c r="G27" s="121"/>
      <c r="H27" s="80"/>
    </row>
    <row r="28" ht="24" customHeight="1" spans="1:8">
      <c r="A28" s="80"/>
      <c r="B28" s="80"/>
      <c r="C28" s="80"/>
      <c r="D28" s="80"/>
      <c r="E28" s="80" t="s">
        <v>35</v>
      </c>
      <c r="F28" s="109"/>
      <c r="G28" s="162"/>
      <c r="H28" s="80"/>
    </row>
    <row r="29" ht="24" customHeight="1" spans="1:8">
      <c r="A29" s="76" t="s">
        <v>36</v>
      </c>
      <c r="B29" s="76">
        <f>SUM(B8:B28)</f>
        <v>228.05</v>
      </c>
      <c r="C29" s="76">
        <v>239.4</v>
      </c>
      <c r="D29" s="76">
        <f>SUM(D8:D28)</f>
        <v>4.98</v>
      </c>
      <c r="E29" s="76" t="s">
        <v>37</v>
      </c>
      <c r="F29" s="76">
        <f>SUM(F8:F28)</f>
        <v>228.05</v>
      </c>
      <c r="G29" s="76">
        <f>SUM(G8:G28)</f>
        <v>239.4</v>
      </c>
      <c r="H29" s="80">
        <v>4.98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4" t="s">
        <v>177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37" customHeight="1" spans="1:8">
      <c r="A2" s="66" t="s">
        <v>178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179</v>
      </c>
      <c r="B4" s="69"/>
      <c r="C4" s="69"/>
      <c r="D4" s="69" t="s">
        <v>180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181</v>
      </c>
      <c r="D5" s="69" t="s">
        <v>45</v>
      </c>
      <c r="E5" s="69" t="s">
        <v>46</v>
      </c>
      <c r="F5" s="69" t="s">
        <v>90</v>
      </c>
      <c r="G5" s="69" t="s">
        <v>78</v>
      </c>
      <c r="H5" s="69" t="s">
        <v>79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I6" sqref="I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182</v>
      </c>
      <c r="B1" s="45"/>
      <c r="C1" s="45"/>
      <c r="D1" s="45"/>
      <c r="E1" s="45"/>
      <c r="F1" s="45"/>
    </row>
    <row r="2" ht="22.5" spans="1:8">
      <c r="A2" s="46" t="s">
        <v>183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184</v>
      </c>
      <c r="B4" s="51" t="s">
        <v>185</v>
      </c>
      <c r="C4" s="52" t="s">
        <v>186</v>
      </c>
      <c r="D4" s="52"/>
      <c r="E4" s="53" t="s">
        <v>187</v>
      </c>
      <c r="F4" s="10" t="s">
        <v>188</v>
      </c>
      <c r="G4" s="53" t="s">
        <v>189</v>
      </c>
      <c r="H4" s="53" t="s">
        <v>190</v>
      </c>
    </row>
    <row r="5" ht="21" customHeight="1" spans="1:8">
      <c r="A5" s="50"/>
      <c r="B5" s="51"/>
      <c r="C5" s="10" t="s">
        <v>191</v>
      </c>
      <c r="D5" s="10" t="s">
        <v>192</v>
      </c>
      <c r="E5" s="53"/>
      <c r="F5" s="10"/>
      <c r="G5" s="53"/>
      <c r="H5" s="53"/>
    </row>
    <row r="6" ht="27.75" customHeight="1" spans="1:8">
      <c r="A6" s="54" t="s">
        <v>75</v>
      </c>
      <c r="B6" s="55" t="s">
        <v>193</v>
      </c>
      <c r="C6" s="56"/>
      <c r="D6" s="56">
        <v>68.98</v>
      </c>
      <c r="E6" s="57" t="s">
        <v>194</v>
      </c>
      <c r="F6" s="58" t="s">
        <v>195</v>
      </c>
      <c r="G6" s="55" t="s">
        <v>196</v>
      </c>
      <c r="H6" s="59" t="s">
        <v>197</v>
      </c>
    </row>
    <row r="7" ht="27.75" customHeight="1" spans="1:8">
      <c r="A7" s="60" t="s">
        <v>198</v>
      </c>
      <c r="B7" s="55" t="s">
        <v>193</v>
      </c>
      <c r="C7" s="56"/>
      <c r="D7" s="56">
        <v>68.98</v>
      </c>
      <c r="E7" s="57" t="s">
        <v>194</v>
      </c>
      <c r="F7" s="58" t="s">
        <v>195</v>
      </c>
      <c r="G7" s="55" t="s">
        <v>196</v>
      </c>
      <c r="H7" s="59" t="s">
        <v>197</v>
      </c>
    </row>
    <row r="8" ht="27.75" customHeight="1" spans="1:8">
      <c r="A8" s="61"/>
      <c r="B8" s="62"/>
      <c r="C8" s="62"/>
      <c r="D8" s="62"/>
      <c r="E8" s="63"/>
      <c r="F8" s="64"/>
      <c r="G8" s="64"/>
      <c r="H8" s="64"/>
    </row>
    <row r="9" ht="27.75" customHeight="1" spans="1:8">
      <c r="A9" s="61"/>
      <c r="B9" s="62"/>
      <c r="C9" s="62"/>
      <c r="D9" s="62"/>
      <c r="E9" s="63"/>
      <c r="F9" s="64"/>
      <c r="G9" s="64"/>
      <c r="H9" s="64"/>
    </row>
    <row r="10" ht="27.75" customHeight="1" spans="1:8">
      <c r="A10" s="61"/>
      <c r="B10" s="62"/>
      <c r="C10" s="62"/>
      <c r="D10" s="62"/>
      <c r="E10" s="63"/>
      <c r="F10" s="64"/>
      <c r="G10" s="64"/>
      <c r="H10" s="64"/>
    </row>
    <row r="11" ht="27.75" customHeight="1" spans="1:8">
      <c r="A11" s="61"/>
      <c r="B11" s="62"/>
      <c r="C11" s="62"/>
      <c r="D11" s="62"/>
      <c r="E11" s="63"/>
      <c r="F11" s="64"/>
      <c r="G11" s="64"/>
      <c r="H11" s="64"/>
    </row>
    <row r="12" ht="27.75" customHeight="1" spans="1:8">
      <c r="A12" s="61"/>
      <c r="B12" s="62"/>
      <c r="C12" s="62"/>
      <c r="D12" s="62"/>
      <c r="E12" s="63"/>
      <c r="F12" s="64"/>
      <c r="G12" s="64"/>
      <c r="H12" s="64"/>
    </row>
    <row r="13" ht="27.75" customHeight="1" spans="1:8">
      <c r="A13" s="61"/>
      <c r="B13" s="62"/>
      <c r="C13" s="62"/>
      <c r="D13" s="62"/>
      <c r="E13" s="63"/>
      <c r="F13" s="64"/>
      <c r="G13" s="64"/>
      <c r="H13" s="64"/>
    </row>
    <row r="14" ht="27.75" customHeight="1" spans="1:8">
      <c r="A14" s="61"/>
      <c r="B14" s="62"/>
      <c r="C14" s="62"/>
      <c r="D14" s="62"/>
      <c r="E14" s="63"/>
      <c r="F14" s="64"/>
      <c r="G14" s="64"/>
      <c r="H14" s="64"/>
    </row>
    <row r="15" ht="27.75" customHeight="1" spans="1:8">
      <c r="A15" s="61"/>
      <c r="B15" s="62"/>
      <c r="C15" s="62"/>
      <c r="D15" s="62"/>
      <c r="E15" s="63"/>
      <c r="F15" s="64"/>
      <c r="G15" s="64"/>
      <c r="H15" s="64"/>
    </row>
    <row r="16" ht="27.75" customHeight="1" spans="1:8">
      <c r="A16" s="61"/>
      <c r="B16" s="62"/>
      <c r="C16" s="62"/>
      <c r="D16" s="62"/>
      <c r="E16" s="63"/>
      <c r="F16" s="64"/>
      <c r="G16" s="64"/>
      <c r="H16" s="64"/>
    </row>
    <row r="17" ht="27.75" customHeight="1" spans="1:8">
      <c r="A17" s="61"/>
      <c r="B17" s="62"/>
      <c r="C17" s="62"/>
      <c r="D17" s="62"/>
      <c r="E17" s="63"/>
      <c r="F17" s="64"/>
      <c r="G17" s="64"/>
      <c r="H17" s="64"/>
    </row>
    <row r="18" ht="27.75" customHeight="1" spans="1:8">
      <c r="A18" s="61"/>
      <c r="B18" s="62"/>
      <c r="C18" s="62"/>
      <c r="D18" s="62"/>
      <c r="E18" s="63"/>
      <c r="F18" s="64"/>
      <c r="G18" s="64"/>
      <c r="H18" s="6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8" sqref="G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201</v>
      </c>
      <c r="B4" s="31" t="s">
        <v>202</v>
      </c>
      <c r="C4" s="31" t="s">
        <v>203</v>
      </c>
      <c r="D4" s="31" t="s">
        <v>204</v>
      </c>
      <c r="E4" s="8" t="s">
        <v>205</v>
      </c>
      <c r="F4" s="8"/>
      <c r="G4" s="8"/>
      <c r="H4" s="8"/>
      <c r="I4" s="8"/>
      <c r="J4" s="8"/>
      <c r="K4" s="8"/>
      <c r="L4" s="8"/>
      <c r="M4" s="8"/>
      <c r="N4" s="40" t="s">
        <v>206</v>
      </c>
    </row>
    <row r="5" ht="37.5" customHeight="1" spans="1:14">
      <c r="A5" s="9"/>
      <c r="B5" s="31"/>
      <c r="C5" s="31"/>
      <c r="D5" s="31"/>
      <c r="E5" s="10" t="s">
        <v>207</v>
      </c>
      <c r="F5" s="8" t="s">
        <v>41</v>
      </c>
      <c r="G5" s="8"/>
      <c r="H5" s="8"/>
      <c r="I5" s="8"/>
      <c r="J5" s="41"/>
      <c r="K5" s="41"/>
      <c r="L5" s="23" t="s">
        <v>208</v>
      </c>
      <c r="M5" s="23" t="s">
        <v>209</v>
      </c>
      <c r="N5" s="42"/>
    </row>
    <row r="6" ht="78.75" customHeight="1" spans="1:14">
      <c r="A6" s="13"/>
      <c r="B6" s="31"/>
      <c r="C6" s="31"/>
      <c r="D6" s="31"/>
      <c r="E6" s="10"/>
      <c r="F6" s="14" t="s">
        <v>210</v>
      </c>
      <c r="G6" s="10" t="s">
        <v>211</v>
      </c>
      <c r="H6" s="10" t="s">
        <v>212</v>
      </c>
      <c r="I6" s="10" t="s">
        <v>213</v>
      </c>
      <c r="J6" s="10" t="s">
        <v>214</v>
      </c>
      <c r="K6" s="24" t="s">
        <v>215</v>
      </c>
      <c r="L6" s="25"/>
      <c r="M6" s="25"/>
      <c r="N6" s="43"/>
    </row>
    <row r="7" ht="24" customHeight="1" spans="1:14">
      <c r="A7" s="32" t="s">
        <v>216</v>
      </c>
      <c r="B7" s="33" t="s">
        <v>217</v>
      </c>
      <c r="C7" s="33" t="s">
        <v>218</v>
      </c>
      <c r="D7" s="33">
        <v>1</v>
      </c>
      <c r="E7" s="33">
        <v>0.7</v>
      </c>
      <c r="F7" s="33">
        <v>0.7</v>
      </c>
      <c r="G7" s="33">
        <v>0.7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221</v>
      </c>
      <c r="B4" s="7" t="s">
        <v>222</v>
      </c>
      <c r="C4" s="8" t="s">
        <v>205</v>
      </c>
      <c r="D4" s="8"/>
      <c r="E4" s="8"/>
      <c r="F4" s="8"/>
      <c r="G4" s="8"/>
      <c r="H4" s="8"/>
      <c r="I4" s="8"/>
      <c r="J4" s="8"/>
      <c r="K4" s="8"/>
      <c r="L4" s="7" t="s">
        <v>109</v>
      </c>
    </row>
    <row r="5" ht="25.5" customHeight="1" spans="1:12">
      <c r="A5" s="9"/>
      <c r="B5" s="9"/>
      <c r="C5" s="10" t="s">
        <v>207</v>
      </c>
      <c r="D5" s="11" t="s">
        <v>223</v>
      </c>
      <c r="E5" s="12"/>
      <c r="F5" s="12"/>
      <c r="G5" s="12"/>
      <c r="H5" s="12"/>
      <c r="I5" s="22"/>
      <c r="J5" s="23" t="s">
        <v>208</v>
      </c>
      <c r="K5" s="23" t="s">
        <v>209</v>
      </c>
      <c r="L5" s="9"/>
    </row>
    <row r="6" ht="81" customHeight="1" spans="1:12">
      <c r="A6" s="13"/>
      <c r="B6" s="13"/>
      <c r="C6" s="10"/>
      <c r="D6" s="14" t="s">
        <v>210</v>
      </c>
      <c r="E6" s="10" t="s">
        <v>211</v>
      </c>
      <c r="F6" s="10" t="s">
        <v>212</v>
      </c>
      <c r="G6" s="10" t="s">
        <v>213</v>
      </c>
      <c r="H6" s="10" t="s">
        <v>214</v>
      </c>
      <c r="I6" s="24" t="s">
        <v>224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5" workbookViewId="0">
      <selection activeCell="B19" sqref="B19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4" t="s">
        <v>38</v>
      </c>
      <c r="B1" s="45"/>
      <c r="C1" s="45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48" t="s">
        <v>36</v>
      </c>
      <c r="D4" s="88" t="s">
        <v>41</v>
      </c>
      <c r="E4" s="88" t="s">
        <v>42</v>
      </c>
      <c r="F4" s="88" t="s">
        <v>43</v>
      </c>
      <c r="G4" s="148" t="s">
        <v>44</v>
      </c>
    </row>
    <row r="5" s="73" customFormat="1" ht="47.25" customHeight="1" spans="1:7">
      <c r="A5" s="76" t="s">
        <v>45</v>
      </c>
      <c r="B5" s="76" t="s">
        <v>46</v>
      </c>
      <c r="C5" s="149"/>
      <c r="D5" s="88"/>
      <c r="E5" s="88"/>
      <c r="F5" s="88"/>
      <c r="G5" s="149"/>
    </row>
    <row r="6" s="73" customFormat="1" ht="25.5" customHeight="1" spans="1:7">
      <c r="A6" s="113" t="s">
        <v>47</v>
      </c>
      <c r="B6" s="113" t="s">
        <v>48</v>
      </c>
      <c r="C6" s="150">
        <v>192.332824</v>
      </c>
      <c r="D6" s="150">
        <v>192.332824</v>
      </c>
      <c r="E6" s="84"/>
      <c r="F6" s="84"/>
      <c r="G6" s="84"/>
    </row>
    <row r="7" s="73" customFormat="1" ht="25.5" customHeight="1" spans="1:7">
      <c r="A7" s="113" t="s">
        <v>49</v>
      </c>
      <c r="B7" s="113" t="s">
        <v>50</v>
      </c>
      <c r="C7" s="150">
        <v>192.332824</v>
      </c>
      <c r="D7" s="150">
        <v>192.332824</v>
      </c>
      <c r="E7" s="84"/>
      <c r="F7" s="84"/>
      <c r="G7" s="84"/>
    </row>
    <row r="8" s="73" customFormat="1" ht="25.5" customHeight="1" spans="1:7">
      <c r="A8" s="118" t="s">
        <v>51</v>
      </c>
      <c r="B8" s="118" t="s">
        <v>52</v>
      </c>
      <c r="C8" s="151">
        <v>192.332824</v>
      </c>
      <c r="D8" s="151">
        <v>192.332824</v>
      </c>
      <c r="E8" s="84"/>
      <c r="F8" s="84"/>
      <c r="G8" s="84"/>
    </row>
    <row r="9" s="73" customFormat="1" ht="25.5" customHeight="1" spans="1:7">
      <c r="A9" s="113" t="s">
        <v>53</v>
      </c>
      <c r="B9" s="113" t="s">
        <v>54</v>
      </c>
      <c r="C9" s="150">
        <v>24.448426</v>
      </c>
      <c r="D9" s="150">
        <v>24.448426</v>
      </c>
      <c r="E9" s="84"/>
      <c r="F9" s="84"/>
      <c r="G9" s="84"/>
    </row>
    <row r="10" s="73" customFormat="1" ht="25.5" customHeight="1" spans="1:7">
      <c r="A10" s="113" t="s">
        <v>55</v>
      </c>
      <c r="B10" s="113" t="s">
        <v>56</v>
      </c>
      <c r="C10" s="150">
        <v>24.448426</v>
      </c>
      <c r="D10" s="150">
        <v>24.448426</v>
      </c>
      <c r="E10" s="84"/>
      <c r="F10" s="84"/>
      <c r="G10" s="84"/>
    </row>
    <row r="11" customFormat="1" ht="25.5" customHeight="1" spans="1:7">
      <c r="A11" s="118" t="s">
        <v>57</v>
      </c>
      <c r="B11" s="118" t="s">
        <v>58</v>
      </c>
      <c r="C11" s="151">
        <v>3.7936</v>
      </c>
      <c r="D11" s="151">
        <v>3.7936</v>
      </c>
      <c r="E11" s="85"/>
      <c r="F11" s="85"/>
      <c r="G11" s="85"/>
    </row>
    <row r="12" customFormat="1" ht="25.5" customHeight="1" spans="1:7">
      <c r="A12" s="118" t="s">
        <v>59</v>
      </c>
      <c r="B12" s="118" t="s">
        <v>60</v>
      </c>
      <c r="C12" s="151">
        <v>17.473152</v>
      </c>
      <c r="D12" s="151">
        <v>17.473152</v>
      </c>
      <c r="E12" s="80"/>
      <c r="F12" s="80"/>
      <c r="G12" s="80"/>
    </row>
    <row r="13" customFormat="1" ht="25.5" customHeight="1" spans="1:7">
      <c r="A13" s="118" t="s">
        <v>61</v>
      </c>
      <c r="B13" s="118" t="s">
        <v>62</v>
      </c>
      <c r="C13" s="151">
        <v>3.181674</v>
      </c>
      <c r="D13" s="151">
        <v>3.181674</v>
      </c>
      <c r="E13" s="80"/>
      <c r="F13" s="80"/>
      <c r="G13" s="80"/>
    </row>
    <row r="14" customFormat="1" ht="25.5" customHeight="1" spans="1:7">
      <c r="A14" s="113" t="s">
        <v>63</v>
      </c>
      <c r="B14" s="113" t="s">
        <v>64</v>
      </c>
      <c r="C14" s="150">
        <v>7.098468</v>
      </c>
      <c r="D14" s="150">
        <v>7.098468</v>
      </c>
      <c r="E14" s="80"/>
      <c r="F14" s="80"/>
      <c r="G14" s="80"/>
    </row>
    <row r="15" customFormat="1" ht="25.5" customHeight="1" spans="1:7">
      <c r="A15" s="113" t="s">
        <v>65</v>
      </c>
      <c r="B15" s="113" t="s">
        <v>66</v>
      </c>
      <c r="C15" s="150">
        <v>7.098468</v>
      </c>
      <c r="D15" s="150">
        <v>7.098468</v>
      </c>
      <c r="E15" s="80"/>
      <c r="F15" s="80"/>
      <c r="G15" s="80"/>
    </row>
    <row r="16" customFormat="1" ht="25.5" customHeight="1" spans="1:7">
      <c r="A16" s="118" t="s">
        <v>67</v>
      </c>
      <c r="B16" s="118" t="s">
        <v>68</v>
      </c>
      <c r="C16" s="151">
        <v>7.098468</v>
      </c>
      <c r="D16" s="151">
        <v>7.098468</v>
      </c>
      <c r="E16" s="80"/>
      <c r="F16" s="80"/>
      <c r="G16" s="80"/>
    </row>
    <row r="17" customFormat="1" ht="25.5" customHeight="1" spans="1:7">
      <c r="A17" s="113" t="s">
        <v>69</v>
      </c>
      <c r="B17" s="113" t="s">
        <v>70</v>
      </c>
      <c r="C17" s="150">
        <v>15.516104</v>
      </c>
      <c r="D17" s="150">
        <v>15.516104</v>
      </c>
      <c r="E17" s="80"/>
      <c r="F17" s="80"/>
      <c r="G17" s="80"/>
    </row>
    <row r="18" customFormat="1" ht="25.5" customHeight="1" spans="1:7">
      <c r="A18" s="113" t="s">
        <v>71</v>
      </c>
      <c r="B18" s="113" t="s">
        <v>72</v>
      </c>
      <c r="C18" s="150">
        <v>15.516104</v>
      </c>
      <c r="D18" s="150">
        <v>15.516104</v>
      </c>
      <c r="E18" s="80"/>
      <c r="F18" s="80"/>
      <c r="G18" s="80"/>
    </row>
    <row r="19" customFormat="1" ht="25.5" customHeight="1" spans="1:7">
      <c r="A19" s="118" t="s">
        <v>73</v>
      </c>
      <c r="B19" s="118" t="s">
        <v>74</v>
      </c>
      <c r="C19" s="151">
        <v>15.516104</v>
      </c>
      <c r="D19" s="151">
        <v>15.516104</v>
      </c>
      <c r="E19" s="80"/>
      <c r="F19" s="80"/>
      <c r="G19" s="80"/>
    </row>
    <row r="20" ht="25.5" customHeight="1" spans="1:7">
      <c r="A20" s="81" t="s">
        <v>75</v>
      </c>
      <c r="B20" s="82"/>
      <c r="C20" s="114">
        <f>C6+C9+C14+C17</f>
        <v>239.395822</v>
      </c>
      <c r="D20" s="114">
        <f>D6+D9+D14+D17</f>
        <v>239.395822</v>
      </c>
      <c r="E20" s="121"/>
      <c r="F20" s="80"/>
      <c r="G20" s="80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20: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abSelected="1" topLeftCell="A7" workbookViewId="0">
      <selection activeCell="B20" sqref="B20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140" customWidth="1"/>
    <col min="6" max="16384" width="6.875" style="65"/>
  </cols>
  <sheetData>
    <row r="1" ht="16.5" customHeight="1" spans="1:5">
      <c r="A1" s="44" t="s">
        <v>76</v>
      </c>
      <c r="B1" s="45"/>
      <c r="C1" s="141"/>
      <c r="D1" s="72"/>
      <c r="E1" s="72"/>
    </row>
    <row r="2" ht="16.5" customHeight="1" spans="1:5">
      <c r="A2" s="45"/>
      <c r="B2" s="45"/>
      <c r="C2" s="141"/>
      <c r="D2" s="72"/>
      <c r="E2" s="72"/>
    </row>
    <row r="3" ht="29.25" customHeight="1" spans="1:5">
      <c r="A3" s="74" t="s">
        <v>77</v>
      </c>
      <c r="B3" s="74"/>
      <c r="C3" s="74"/>
      <c r="D3" s="74"/>
      <c r="E3" s="74"/>
    </row>
    <row r="4" ht="26.25" customHeight="1" spans="1:5">
      <c r="A4" s="75"/>
      <c r="B4" s="75"/>
      <c r="C4" s="142"/>
      <c r="D4" s="142"/>
      <c r="E4" s="142" t="s">
        <v>2</v>
      </c>
    </row>
    <row r="5" ht="26.25" customHeight="1" spans="1:5">
      <c r="A5" s="143" t="s">
        <v>40</v>
      </c>
      <c r="B5" s="144"/>
      <c r="C5" s="97" t="s">
        <v>37</v>
      </c>
      <c r="D5" s="97" t="s">
        <v>78</v>
      </c>
      <c r="E5" s="97" t="s">
        <v>79</v>
      </c>
    </row>
    <row r="6" s="73" customFormat="1" ht="27.75" customHeight="1" spans="1:5">
      <c r="A6" s="76" t="s">
        <v>45</v>
      </c>
      <c r="B6" s="76" t="s">
        <v>46</v>
      </c>
      <c r="C6" s="145"/>
      <c r="D6" s="145"/>
      <c r="E6" s="145"/>
    </row>
    <row r="7" s="73" customFormat="1" ht="30" customHeight="1" spans="1:5">
      <c r="A7" s="113" t="s">
        <v>47</v>
      </c>
      <c r="B7" s="113" t="s">
        <v>48</v>
      </c>
      <c r="C7" s="146">
        <v>192.332824</v>
      </c>
      <c r="D7" s="146"/>
      <c r="E7" s="146"/>
    </row>
    <row r="8" s="73" customFormat="1" ht="30" customHeight="1" spans="1:5">
      <c r="A8" s="113" t="s">
        <v>49</v>
      </c>
      <c r="B8" s="113" t="s">
        <v>50</v>
      </c>
      <c r="C8" s="146">
        <v>192.332824</v>
      </c>
      <c r="D8" s="146"/>
      <c r="E8" s="146"/>
    </row>
    <row r="9" s="73" customFormat="1" ht="30" customHeight="1" spans="1:5">
      <c r="A9" s="118" t="s">
        <v>51</v>
      </c>
      <c r="B9" s="118" t="s">
        <v>52</v>
      </c>
      <c r="C9" s="147">
        <v>192.332824</v>
      </c>
      <c r="D9" s="147">
        <v>123.352824</v>
      </c>
      <c r="E9" s="147">
        <v>68.98</v>
      </c>
    </row>
    <row r="10" s="73" customFormat="1" ht="30" customHeight="1" spans="1:5">
      <c r="A10" s="113" t="s">
        <v>53</v>
      </c>
      <c r="B10" s="113" t="s">
        <v>54</v>
      </c>
      <c r="C10" s="146">
        <v>24.448426</v>
      </c>
      <c r="D10" s="146"/>
      <c r="E10" s="146"/>
    </row>
    <row r="11" customFormat="1" ht="30" customHeight="1" spans="1:5">
      <c r="A11" s="113" t="s">
        <v>55</v>
      </c>
      <c r="B11" s="113" t="s">
        <v>56</v>
      </c>
      <c r="C11" s="146">
        <v>24.448426</v>
      </c>
      <c r="D11" s="146"/>
      <c r="E11" s="146"/>
    </row>
    <row r="12" customFormat="1" ht="30" customHeight="1" spans="1:5">
      <c r="A12" s="118" t="s">
        <v>57</v>
      </c>
      <c r="B12" s="118" t="s">
        <v>58</v>
      </c>
      <c r="C12" s="147">
        <v>3.7936</v>
      </c>
      <c r="D12" s="147">
        <v>3.7936</v>
      </c>
      <c r="E12" s="147"/>
    </row>
    <row r="13" customFormat="1" ht="30" customHeight="1" spans="1:5">
      <c r="A13" s="118" t="s">
        <v>59</v>
      </c>
      <c r="B13" s="118" t="s">
        <v>60</v>
      </c>
      <c r="C13" s="147">
        <v>17.473152</v>
      </c>
      <c r="D13" s="147">
        <v>17.473152</v>
      </c>
      <c r="E13" s="147"/>
    </row>
    <row r="14" customFormat="1" ht="30" customHeight="1" spans="1:5">
      <c r="A14" s="118" t="s">
        <v>61</v>
      </c>
      <c r="B14" s="118" t="s">
        <v>62</v>
      </c>
      <c r="C14" s="147">
        <v>3.181674</v>
      </c>
      <c r="D14" s="147">
        <v>3.181674</v>
      </c>
      <c r="E14" s="147"/>
    </row>
    <row r="15" customFormat="1" ht="30" customHeight="1" spans="1:5">
      <c r="A15" s="113" t="s">
        <v>63</v>
      </c>
      <c r="B15" s="113" t="s">
        <v>64</v>
      </c>
      <c r="C15" s="146">
        <v>7.098468</v>
      </c>
      <c r="D15" s="146"/>
      <c r="E15" s="146"/>
    </row>
    <row r="16" customFormat="1" ht="30" customHeight="1" spans="1:5">
      <c r="A16" s="113" t="s">
        <v>65</v>
      </c>
      <c r="B16" s="113" t="s">
        <v>66</v>
      </c>
      <c r="C16" s="146">
        <v>7.098468</v>
      </c>
      <c r="D16" s="146"/>
      <c r="E16" s="146"/>
    </row>
    <row r="17" customFormat="1" ht="30" customHeight="1" spans="1:5">
      <c r="A17" s="118" t="s">
        <v>67</v>
      </c>
      <c r="B17" s="118" t="s">
        <v>68</v>
      </c>
      <c r="C17" s="147">
        <v>7.098468</v>
      </c>
      <c r="D17" s="147">
        <v>7.098468</v>
      </c>
      <c r="E17" s="147"/>
    </row>
    <row r="18" customFormat="1" ht="30" customHeight="1" spans="1:5">
      <c r="A18" s="113" t="s">
        <v>69</v>
      </c>
      <c r="B18" s="113" t="s">
        <v>70</v>
      </c>
      <c r="C18" s="146">
        <v>15.516104</v>
      </c>
      <c r="D18" s="146"/>
      <c r="E18" s="146"/>
    </row>
    <row r="19" ht="30" customHeight="1" spans="1:5">
      <c r="A19" s="113" t="s">
        <v>71</v>
      </c>
      <c r="B19" s="113" t="s">
        <v>72</v>
      </c>
      <c r="C19" s="146">
        <v>15.516104</v>
      </c>
      <c r="D19" s="146"/>
      <c r="E19" s="146"/>
    </row>
    <row r="20" ht="30" customHeight="1" spans="1:5">
      <c r="A20" s="118" t="s">
        <v>73</v>
      </c>
      <c r="B20" s="118" t="s">
        <v>74</v>
      </c>
      <c r="C20" s="147">
        <v>15.516104</v>
      </c>
      <c r="D20" s="147">
        <v>15.516104</v>
      </c>
      <c r="E20" s="147"/>
    </row>
    <row r="21" ht="30" customHeight="1" spans="1:5">
      <c r="A21" s="81" t="s">
        <v>75</v>
      </c>
      <c r="B21" s="82"/>
      <c r="C21" s="138">
        <f>C7+C10+C15+C18</f>
        <v>239.395822</v>
      </c>
      <c r="D21" s="116">
        <f>D9+D12+D13+D14+D17+D20</f>
        <v>170.415822</v>
      </c>
      <c r="E21" s="116">
        <f>E9</f>
        <v>68.98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20" workbookViewId="0">
      <selection activeCell="I19" sqref="I19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130" customWidth="1"/>
    <col min="5" max="5" width="17.125" style="130" customWidth="1"/>
    <col min="6" max="6" width="17.125" style="65" customWidth="1"/>
    <col min="7" max="16384" width="6.875" style="65"/>
  </cols>
  <sheetData>
    <row r="1" ht="16.5" customHeight="1" spans="1:6">
      <c r="A1" s="75" t="s">
        <v>80</v>
      </c>
      <c r="B1" s="131"/>
      <c r="C1" s="131"/>
      <c r="D1" s="132"/>
      <c r="E1" s="132"/>
      <c r="F1" s="133"/>
    </row>
    <row r="2" ht="18.75" customHeight="1" spans="1:6">
      <c r="A2" s="134"/>
      <c r="B2" s="131"/>
      <c r="C2" s="131"/>
      <c r="D2" s="132"/>
      <c r="E2" s="132"/>
      <c r="F2" s="133"/>
    </row>
    <row r="3" ht="21" customHeight="1" spans="1:6">
      <c r="A3" s="91" t="s">
        <v>81</v>
      </c>
      <c r="B3" s="91"/>
      <c r="C3" s="91"/>
      <c r="D3" s="135"/>
      <c r="E3" s="135"/>
      <c r="F3" s="91"/>
    </row>
    <row r="4" ht="14.25" customHeight="1" spans="1:6">
      <c r="A4" s="136"/>
      <c r="B4" s="136"/>
      <c r="C4" s="136"/>
      <c r="D4" s="137"/>
      <c r="E4" s="137"/>
      <c r="F4" s="93" t="s">
        <v>2</v>
      </c>
    </row>
    <row r="5" ht="24" customHeight="1" spans="1:6">
      <c r="A5" s="163" t="s">
        <v>3</v>
      </c>
      <c r="B5" s="76"/>
      <c r="C5" s="163" t="s">
        <v>4</v>
      </c>
      <c r="D5" s="116"/>
      <c r="E5" s="116"/>
      <c r="F5" s="76"/>
    </row>
    <row r="6" ht="24" customHeight="1" spans="1:6">
      <c r="A6" s="163" t="s">
        <v>5</v>
      </c>
      <c r="B6" s="163" t="s">
        <v>6</v>
      </c>
      <c r="C6" s="76" t="s">
        <v>40</v>
      </c>
      <c r="D6" s="116" t="s">
        <v>6</v>
      </c>
      <c r="E6" s="116"/>
      <c r="F6" s="76"/>
    </row>
    <row r="7" ht="24" customHeight="1" spans="1:6">
      <c r="A7" s="76"/>
      <c r="B7" s="76"/>
      <c r="C7" s="76"/>
      <c r="D7" s="116" t="s">
        <v>82</v>
      </c>
      <c r="E7" s="116" t="s">
        <v>41</v>
      </c>
      <c r="F7" s="76" t="s">
        <v>83</v>
      </c>
    </row>
    <row r="8" ht="28.5" customHeight="1" spans="1:6">
      <c r="A8" s="80" t="s">
        <v>11</v>
      </c>
      <c r="B8" s="84">
        <v>239.4</v>
      </c>
      <c r="C8" s="78" t="s">
        <v>12</v>
      </c>
      <c r="D8" s="138"/>
      <c r="E8" s="138"/>
      <c r="F8" s="84"/>
    </row>
    <row r="9" ht="28.5" customHeight="1" spans="1:6">
      <c r="A9" s="80" t="s">
        <v>13</v>
      </c>
      <c r="B9" s="84"/>
      <c r="C9" s="78" t="s">
        <v>14</v>
      </c>
      <c r="D9" s="138"/>
      <c r="E9" s="138"/>
      <c r="F9" s="84"/>
    </row>
    <row r="10" ht="28.5" customHeight="1" spans="1:6">
      <c r="A10" s="80"/>
      <c r="B10" s="80"/>
      <c r="C10" s="78" t="s">
        <v>16</v>
      </c>
      <c r="D10" s="138"/>
      <c r="E10" s="138"/>
      <c r="F10" s="84"/>
    </row>
    <row r="11" ht="28.5" customHeight="1" spans="1:6">
      <c r="A11" s="80"/>
      <c r="B11" s="80"/>
      <c r="C11" s="80" t="s">
        <v>18</v>
      </c>
      <c r="D11" s="116"/>
      <c r="E11" s="116"/>
      <c r="F11" s="84"/>
    </row>
    <row r="12" ht="28.5" customHeight="1" spans="1:6">
      <c r="A12" s="80"/>
      <c r="B12" s="80"/>
      <c r="C12" s="78" t="s">
        <v>19</v>
      </c>
      <c r="D12" s="138"/>
      <c r="E12" s="138"/>
      <c r="F12" s="84"/>
    </row>
    <row r="13" ht="28.5" customHeight="1" spans="1:6">
      <c r="A13" s="80"/>
      <c r="B13" s="80"/>
      <c r="C13" s="78" t="s">
        <v>20</v>
      </c>
      <c r="D13" s="138"/>
      <c r="E13" s="138"/>
      <c r="F13" s="84"/>
    </row>
    <row r="14" ht="28.5" customHeight="1" spans="1:6">
      <c r="A14" s="80"/>
      <c r="B14" s="80"/>
      <c r="C14" s="80" t="s">
        <v>21</v>
      </c>
      <c r="D14" s="116">
        <v>192.33</v>
      </c>
      <c r="E14" s="139">
        <v>192.332824</v>
      </c>
      <c r="F14" s="80"/>
    </row>
    <row r="15" ht="28.5" customHeight="1" spans="1:6">
      <c r="A15" s="80"/>
      <c r="B15" s="80"/>
      <c r="C15" s="80" t="s">
        <v>22</v>
      </c>
      <c r="D15" s="116">
        <v>24.45</v>
      </c>
      <c r="E15" s="139">
        <v>24.448426</v>
      </c>
      <c r="F15" s="80"/>
    </row>
    <row r="16" ht="28.5" customHeight="1" spans="1:6">
      <c r="A16" s="80"/>
      <c r="B16" s="80"/>
      <c r="C16" s="78" t="s">
        <v>23</v>
      </c>
      <c r="D16" s="138">
        <v>7.1</v>
      </c>
      <c r="E16" s="139">
        <v>7.1</v>
      </c>
      <c r="F16" s="80"/>
    </row>
    <row r="17" ht="28.5" customHeight="1" spans="1:6">
      <c r="A17" s="80"/>
      <c r="B17" s="80"/>
      <c r="C17" s="78" t="s">
        <v>24</v>
      </c>
      <c r="D17" s="138"/>
      <c r="E17" s="139"/>
      <c r="F17" s="80"/>
    </row>
    <row r="18" ht="28.5" customHeight="1" spans="1:6">
      <c r="A18" s="80"/>
      <c r="B18" s="80"/>
      <c r="C18" s="80" t="s">
        <v>25</v>
      </c>
      <c r="D18" s="116"/>
      <c r="E18" s="139"/>
      <c r="F18" s="80"/>
    </row>
    <row r="19" ht="28.5" customHeight="1" spans="1:6">
      <c r="A19" s="80"/>
      <c r="B19" s="80"/>
      <c r="C19" s="80" t="s">
        <v>26</v>
      </c>
      <c r="D19" s="116"/>
      <c r="E19" s="139"/>
      <c r="F19" s="80"/>
    </row>
    <row r="20" ht="28.5" customHeight="1" spans="1:6">
      <c r="A20" s="80"/>
      <c r="B20" s="80"/>
      <c r="C20" s="80" t="s">
        <v>27</v>
      </c>
      <c r="D20" s="116"/>
      <c r="E20" s="139"/>
      <c r="F20" s="80"/>
    </row>
    <row r="21" ht="28.5" customHeight="1" spans="1:6">
      <c r="A21" s="80"/>
      <c r="B21" s="80"/>
      <c r="C21" s="80" t="s">
        <v>84</v>
      </c>
      <c r="D21" s="116"/>
      <c r="E21" s="139"/>
      <c r="F21" s="80"/>
    </row>
    <row r="22" ht="28.5" customHeight="1" spans="1:6">
      <c r="A22" s="80"/>
      <c r="B22" s="80"/>
      <c r="C22" s="80" t="s">
        <v>29</v>
      </c>
      <c r="D22" s="116"/>
      <c r="E22" s="139"/>
      <c r="F22" s="80"/>
    </row>
    <row r="23" ht="28.5" customHeight="1" spans="1:6">
      <c r="A23" s="80"/>
      <c r="B23" s="80"/>
      <c r="C23" s="80" t="s">
        <v>30</v>
      </c>
      <c r="D23" s="116"/>
      <c r="E23" s="139"/>
      <c r="F23" s="80"/>
    </row>
    <row r="24" ht="28.5" customHeight="1" spans="1:6">
      <c r="A24" s="80"/>
      <c r="B24" s="80"/>
      <c r="C24" s="80" t="s">
        <v>31</v>
      </c>
      <c r="D24" s="116"/>
      <c r="E24" s="139"/>
      <c r="F24" s="80"/>
    </row>
    <row r="25" ht="28.5" customHeight="1" spans="1:6">
      <c r="A25" s="80"/>
      <c r="B25" s="80"/>
      <c r="C25" s="80" t="s">
        <v>32</v>
      </c>
      <c r="D25" s="116">
        <v>15.52</v>
      </c>
      <c r="E25" s="139">
        <v>15.52</v>
      </c>
      <c r="F25" s="80"/>
    </row>
    <row r="26" ht="28.5" customHeight="1" spans="1:6">
      <c r="A26" s="80"/>
      <c r="B26" s="80"/>
      <c r="C26" s="80" t="s">
        <v>33</v>
      </c>
      <c r="D26" s="116"/>
      <c r="E26" s="139"/>
      <c r="F26" s="80"/>
    </row>
    <row r="27" ht="28.5" customHeight="1" spans="1:6">
      <c r="A27" s="80"/>
      <c r="B27" s="80"/>
      <c r="C27" s="80" t="s">
        <v>34</v>
      </c>
      <c r="D27" s="116"/>
      <c r="E27" s="139"/>
      <c r="F27" s="80"/>
    </row>
    <row r="28" ht="28.5" customHeight="1" spans="1:6">
      <c r="A28" s="80"/>
      <c r="B28" s="80"/>
      <c r="C28" s="80" t="s">
        <v>35</v>
      </c>
      <c r="D28" s="116"/>
      <c r="E28" s="139"/>
      <c r="F28" s="80"/>
    </row>
    <row r="29" ht="28.5" customHeight="1" spans="1:6">
      <c r="A29" s="76" t="s">
        <v>36</v>
      </c>
      <c r="B29" s="84">
        <v>239.4</v>
      </c>
      <c r="C29" s="76" t="s">
        <v>37</v>
      </c>
      <c r="D29" s="116">
        <f>SUM(D8:D28)</f>
        <v>239.4</v>
      </c>
      <c r="E29" s="116">
        <f>SUM(E8:E28)</f>
        <v>239.40125</v>
      </c>
      <c r="F29" s="80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5" workbookViewId="0">
      <selection activeCell="J22" sqref="J22"/>
    </sheetView>
  </sheetViews>
  <sheetFormatPr defaultColWidth="6.875" defaultRowHeight="11.25"/>
  <cols>
    <col min="1" max="1" width="12.625" style="65" customWidth="1"/>
    <col min="2" max="2" width="32.5" style="65" customWidth="1"/>
    <col min="3" max="8" width="10" style="65" customWidth="1"/>
    <col min="9" max="11" width="10.875" style="111" customWidth="1"/>
    <col min="12" max="16384" width="6.875" style="65"/>
  </cols>
  <sheetData>
    <row r="1" ht="16.5" customHeight="1" spans="1:11">
      <c r="A1" s="44" t="s">
        <v>85</v>
      </c>
      <c r="B1" s="45"/>
      <c r="C1" s="45"/>
      <c r="D1" s="45"/>
      <c r="E1" s="45"/>
      <c r="F1" s="45"/>
      <c r="G1" s="45"/>
      <c r="H1" s="45"/>
      <c r="I1" s="126"/>
      <c r="J1" s="126"/>
      <c r="K1" s="12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126"/>
      <c r="J2" s="126"/>
      <c r="K2" s="126"/>
    </row>
    <row r="3" ht="29.25" customHeight="1" spans="1:11">
      <c r="A3" s="74" t="s">
        <v>86</v>
      </c>
      <c r="B3" s="74"/>
      <c r="C3" s="74"/>
      <c r="D3" s="74"/>
      <c r="E3" s="74"/>
      <c r="F3" s="74"/>
      <c r="G3" s="74"/>
      <c r="H3" s="74"/>
      <c r="I3" s="127"/>
      <c r="J3" s="127"/>
      <c r="K3" s="127"/>
    </row>
    <row r="4" ht="26.25" customHeight="1" spans="1:11">
      <c r="A4" s="112"/>
      <c r="B4" s="112"/>
      <c r="C4" s="112"/>
      <c r="D4" s="112"/>
      <c r="E4" s="112"/>
      <c r="F4" s="112"/>
      <c r="G4" s="112"/>
      <c r="H4" s="112"/>
      <c r="I4" s="128"/>
      <c r="J4" s="129" t="s">
        <v>2</v>
      </c>
      <c r="K4" s="129"/>
    </row>
    <row r="5" ht="26.25" customHeight="1" spans="1:11">
      <c r="A5" s="76" t="s">
        <v>40</v>
      </c>
      <c r="B5" s="76"/>
      <c r="C5" s="76" t="s">
        <v>87</v>
      </c>
      <c r="D5" s="76"/>
      <c r="E5" s="76"/>
      <c r="F5" s="76" t="s">
        <v>88</v>
      </c>
      <c r="G5" s="76"/>
      <c r="H5" s="76"/>
      <c r="I5" s="116" t="s">
        <v>89</v>
      </c>
      <c r="J5" s="116"/>
      <c r="K5" s="116"/>
    </row>
    <row r="6" s="73" customFormat="1" ht="30.75" customHeight="1" spans="1:11">
      <c r="A6" s="76" t="s">
        <v>45</v>
      </c>
      <c r="B6" s="76" t="s">
        <v>46</v>
      </c>
      <c r="C6" s="76" t="s">
        <v>90</v>
      </c>
      <c r="D6" s="76" t="s">
        <v>78</v>
      </c>
      <c r="E6" s="76" t="s">
        <v>79</v>
      </c>
      <c r="F6" s="76" t="s">
        <v>90</v>
      </c>
      <c r="G6" s="76" t="s">
        <v>78</v>
      </c>
      <c r="H6" s="76" t="s">
        <v>79</v>
      </c>
      <c r="I6" s="116" t="s">
        <v>90</v>
      </c>
      <c r="J6" s="116" t="s">
        <v>78</v>
      </c>
      <c r="K6" s="116" t="s">
        <v>79</v>
      </c>
    </row>
    <row r="7" s="73" customFormat="1" ht="30.75" customHeight="1" spans="1:11">
      <c r="A7" s="113" t="s">
        <v>47</v>
      </c>
      <c r="B7" s="113" t="s">
        <v>91</v>
      </c>
      <c r="C7" s="114">
        <v>181.99</v>
      </c>
      <c r="D7" s="115">
        <v>128.26</v>
      </c>
      <c r="E7" s="116">
        <v>53.73</v>
      </c>
      <c r="F7" s="117">
        <v>192.332824</v>
      </c>
      <c r="G7" s="117">
        <v>123.352824</v>
      </c>
      <c r="H7" s="117">
        <v>68.98</v>
      </c>
      <c r="I7" s="115">
        <f>(F7-C7)/C7*100</f>
        <v>5.68318259245012</v>
      </c>
      <c r="J7" s="115">
        <f>(G7-D7)/D7*100</f>
        <v>-3.82595976921877</v>
      </c>
      <c r="K7" s="115">
        <f>(H7-E7)/E7*100</f>
        <v>28.3826540107947</v>
      </c>
    </row>
    <row r="8" s="73" customFormat="1" ht="30.75" customHeight="1" spans="1:11">
      <c r="A8" s="113" t="s">
        <v>49</v>
      </c>
      <c r="B8" s="113" t="s">
        <v>92</v>
      </c>
      <c r="C8" s="114">
        <v>181.99</v>
      </c>
      <c r="D8" s="115">
        <v>128.26</v>
      </c>
      <c r="E8" s="116">
        <v>53.73</v>
      </c>
      <c r="F8" s="117">
        <v>192.332824</v>
      </c>
      <c r="G8" s="117">
        <v>123.352824</v>
      </c>
      <c r="H8" s="117">
        <v>68.98</v>
      </c>
      <c r="I8" s="115">
        <f t="shared" ref="I8:I21" si="0">(F8-C8)/C8*100</f>
        <v>5.68318259245012</v>
      </c>
      <c r="J8" s="115">
        <f>(G8-D8)/D8*100</f>
        <v>-3.82595976921877</v>
      </c>
      <c r="K8" s="115">
        <f>(H8-E8)/E8*100</f>
        <v>28.3826540107947</v>
      </c>
    </row>
    <row r="9" s="73" customFormat="1" ht="30.75" customHeight="1" spans="1:11">
      <c r="A9" s="118" t="s">
        <v>51</v>
      </c>
      <c r="B9" s="118" t="s">
        <v>93</v>
      </c>
      <c r="C9" s="114">
        <v>181.99</v>
      </c>
      <c r="D9" s="115">
        <v>128.26</v>
      </c>
      <c r="E9" s="116">
        <v>53.73</v>
      </c>
      <c r="F9" s="119">
        <v>192.332824</v>
      </c>
      <c r="G9" s="119">
        <v>123.352824</v>
      </c>
      <c r="H9" s="119">
        <v>68.98</v>
      </c>
      <c r="I9" s="115">
        <f t="shared" si="0"/>
        <v>5.68318259245012</v>
      </c>
      <c r="J9" s="115">
        <f>(G9-D9)/D9*100</f>
        <v>-3.82595976921877</v>
      </c>
      <c r="K9" s="115">
        <f>(H9-E9)/E9*100</f>
        <v>28.3826540107947</v>
      </c>
    </row>
    <row r="10" s="73" customFormat="1" ht="30.75" customHeight="1" spans="1:11">
      <c r="A10" s="113" t="s">
        <v>53</v>
      </c>
      <c r="B10" s="113" t="s">
        <v>94</v>
      </c>
      <c r="C10" s="114">
        <v>26.04</v>
      </c>
      <c r="D10" s="115">
        <v>26.04</v>
      </c>
      <c r="E10" s="116"/>
      <c r="F10" s="117">
        <v>24.448426</v>
      </c>
      <c r="G10" s="117">
        <v>24.448426</v>
      </c>
      <c r="H10" s="117"/>
      <c r="I10" s="115">
        <f t="shared" si="0"/>
        <v>-6.11203533026113</v>
      </c>
      <c r="J10" s="115"/>
      <c r="K10" s="121"/>
    </row>
    <row r="11" s="73" customFormat="1" ht="30.75" customHeight="1" spans="1:11">
      <c r="A11" s="113" t="s">
        <v>55</v>
      </c>
      <c r="B11" s="113" t="s">
        <v>95</v>
      </c>
      <c r="C11" s="114">
        <v>26.04</v>
      </c>
      <c r="D11" s="120">
        <v>26.04</v>
      </c>
      <c r="E11" s="116"/>
      <c r="F11" s="117">
        <v>24.448426</v>
      </c>
      <c r="G11" s="117">
        <v>24.448426</v>
      </c>
      <c r="H11" s="117"/>
      <c r="I11" s="115">
        <f t="shared" si="0"/>
        <v>-6.11203533026113</v>
      </c>
      <c r="J11" s="115"/>
      <c r="K11" s="121"/>
    </row>
    <row r="12" s="73" customFormat="1" ht="30.75" customHeight="1" spans="1:11">
      <c r="A12" s="118" t="s">
        <v>57</v>
      </c>
      <c r="B12" s="118" t="s">
        <v>96</v>
      </c>
      <c r="C12" s="114">
        <v>3.78</v>
      </c>
      <c r="D12" s="121">
        <v>3.78</v>
      </c>
      <c r="E12" s="116"/>
      <c r="F12" s="119">
        <v>3.7936</v>
      </c>
      <c r="G12" s="119">
        <v>3.7936</v>
      </c>
      <c r="H12" s="119"/>
      <c r="I12" s="115">
        <f t="shared" si="0"/>
        <v>0.359788359788367</v>
      </c>
      <c r="J12" s="115"/>
      <c r="K12" s="121"/>
    </row>
    <row r="13" s="73" customFormat="1" ht="30.75" customHeight="1" spans="1:11">
      <c r="A13" s="118" t="s">
        <v>59</v>
      </c>
      <c r="B13" s="118" t="s">
        <v>97</v>
      </c>
      <c r="C13" s="121">
        <v>17.23</v>
      </c>
      <c r="D13" s="121">
        <v>17.23</v>
      </c>
      <c r="E13" s="116"/>
      <c r="F13" s="119">
        <v>17.473152</v>
      </c>
      <c r="G13" s="119">
        <v>17.473152</v>
      </c>
      <c r="H13" s="119"/>
      <c r="I13" s="115">
        <f t="shared" si="0"/>
        <v>1.41121300058037</v>
      </c>
      <c r="J13" s="115"/>
      <c r="K13" s="121"/>
    </row>
    <row r="14" s="73" customFormat="1" ht="30.75" customHeight="1" spans="1:11">
      <c r="A14" s="118" t="s">
        <v>61</v>
      </c>
      <c r="B14" s="118" t="s">
        <v>98</v>
      </c>
      <c r="C14" s="114">
        <v>5.03</v>
      </c>
      <c r="D14" s="121">
        <v>5.03</v>
      </c>
      <c r="E14" s="116"/>
      <c r="F14" s="119">
        <v>3.181674</v>
      </c>
      <c r="G14" s="119">
        <v>3.181674</v>
      </c>
      <c r="H14" s="119"/>
      <c r="I14" s="115">
        <f t="shared" si="0"/>
        <v>-36.7460437375746</v>
      </c>
      <c r="J14" s="115"/>
      <c r="K14" s="121"/>
    </row>
    <row r="15" s="73" customFormat="1" ht="30.75" customHeight="1" spans="1:11">
      <c r="A15" s="113" t="s">
        <v>63</v>
      </c>
      <c r="B15" s="113" t="s">
        <v>99</v>
      </c>
      <c r="C15" s="114">
        <v>7.1</v>
      </c>
      <c r="D15" s="114">
        <v>7.1</v>
      </c>
      <c r="E15" s="116"/>
      <c r="F15" s="117">
        <v>7.098468</v>
      </c>
      <c r="G15" s="117">
        <v>7.098468</v>
      </c>
      <c r="H15" s="117"/>
      <c r="I15" s="115">
        <f t="shared" si="0"/>
        <v>-0.0215774647887211</v>
      </c>
      <c r="J15" s="115"/>
      <c r="K15" s="121"/>
    </row>
    <row r="16" s="73" customFormat="1" ht="30.75" customHeight="1" spans="1:11">
      <c r="A16" s="113" t="s">
        <v>65</v>
      </c>
      <c r="B16" s="113" t="s">
        <v>100</v>
      </c>
      <c r="C16" s="114">
        <v>7.1</v>
      </c>
      <c r="D16" s="114">
        <v>7.1</v>
      </c>
      <c r="E16" s="122"/>
      <c r="F16" s="123">
        <v>7.098468</v>
      </c>
      <c r="G16" s="117">
        <v>7.098468</v>
      </c>
      <c r="H16" s="117"/>
      <c r="I16" s="115">
        <f t="shared" si="0"/>
        <v>-0.0215774647887211</v>
      </c>
      <c r="J16" s="121"/>
      <c r="K16" s="121"/>
    </row>
    <row r="17" customFormat="1" ht="30.75" customHeight="1" spans="1:11">
      <c r="A17" s="118" t="s">
        <v>67</v>
      </c>
      <c r="B17" s="118" t="s">
        <v>101</v>
      </c>
      <c r="C17" s="114">
        <v>7.1</v>
      </c>
      <c r="D17" s="114">
        <v>7.1</v>
      </c>
      <c r="E17" s="111"/>
      <c r="F17" s="119">
        <v>7.098468</v>
      </c>
      <c r="G17" s="119">
        <v>7.098468</v>
      </c>
      <c r="H17" s="119"/>
      <c r="I17" s="115">
        <f t="shared" si="0"/>
        <v>-0.0215774647887211</v>
      </c>
      <c r="J17" s="121"/>
      <c r="K17" s="121"/>
    </row>
    <row r="18" ht="30.75" customHeight="1" spans="1:11">
      <c r="A18" s="113" t="s">
        <v>69</v>
      </c>
      <c r="B18" s="113" t="s">
        <v>102</v>
      </c>
      <c r="C18" s="114">
        <v>12.92</v>
      </c>
      <c r="D18" s="114">
        <v>12.92</v>
      </c>
      <c r="E18" s="116"/>
      <c r="F18" s="117">
        <v>15.516104</v>
      </c>
      <c r="G18" s="117">
        <v>15.516104</v>
      </c>
      <c r="H18" s="117"/>
      <c r="I18" s="115">
        <f t="shared" si="0"/>
        <v>20.0936842105263</v>
      </c>
      <c r="J18" s="121"/>
      <c r="K18" s="121"/>
    </row>
    <row r="19" ht="30.75" customHeight="1" spans="1:11">
      <c r="A19" s="113" t="s">
        <v>71</v>
      </c>
      <c r="B19" s="113" t="s">
        <v>103</v>
      </c>
      <c r="C19" s="114">
        <v>12.92</v>
      </c>
      <c r="D19" s="114">
        <v>12.92</v>
      </c>
      <c r="E19" s="116"/>
      <c r="F19" s="117">
        <v>15.516104</v>
      </c>
      <c r="G19" s="117">
        <v>15.516104</v>
      </c>
      <c r="H19" s="117"/>
      <c r="I19" s="115">
        <f t="shared" si="0"/>
        <v>20.0936842105263</v>
      </c>
      <c r="J19" s="121"/>
      <c r="K19" s="121"/>
    </row>
    <row r="20" ht="30.75" customHeight="1" spans="1:11">
      <c r="A20" s="118" t="s">
        <v>73</v>
      </c>
      <c r="B20" s="118" t="s">
        <v>104</v>
      </c>
      <c r="C20" s="114">
        <v>12.92</v>
      </c>
      <c r="D20" s="114">
        <v>12.92</v>
      </c>
      <c r="E20" s="116"/>
      <c r="F20" s="119">
        <v>15.516104</v>
      </c>
      <c r="G20" s="119">
        <v>15.516104</v>
      </c>
      <c r="H20" s="119"/>
      <c r="I20" s="115">
        <f t="shared" si="0"/>
        <v>20.0936842105263</v>
      </c>
      <c r="J20" s="121"/>
      <c r="K20" s="121"/>
    </row>
    <row r="21" s="111" customFormat="1" ht="30.75" customHeight="1" spans="1:11">
      <c r="A21" s="124" t="s">
        <v>105</v>
      </c>
      <c r="B21" s="125"/>
      <c r="C21" s="114">
        <f t="shared" ref="C21:H21" si="1">C7+C10+C15+C18</f>
        <v>228.05</v>
      </c>
      <c r="D21" s="114">
        <f t="shared" si="1"/>
        <v>174.32</v>
      </c>
      <c r="E21" s="114">
        <f t="shared" si="1"/>
        <v>53.73</v>
      </c>
      <c r="F21" s="114">
        <f t="shared" si="1"/>
        <v>239.395822</v>
      </c>
      <c r="G21" s="114">
        <f t="shared" si="1"/>
        <v>170.415822</v>
      </c>
      <c r="H21" s="114">
        <f t="shared" si="1"/>
        <v>68.98</v>
      </c>
      <c r="I21" s="115">
        <f t="shared" si="0"/>
        <v>4.97514667836002</v>
      </c>
      <c r="J21" s="115">
        <f>(G21-D21)/D21*100</f>
        <v>-2.23966154199171</v>
      </c>
      <c r="K21" s="115">
        <f>(H21-E21)/E21*100</f>
        <v>28.3826540107947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C21:H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2" workbookViewId="0">
      <selection activeCell="H44" sqref="H44"/>
    </sheetView>
  </sheetViews>
  <sheetFormatPr defaultColWidth="9" defaultRowHeight="14.25" outlineLevelCol="4"/>
  <cols>
    <col min="1" max="1" width="38.375" customWidth="1"/>
    <col min="2" max="2" width="18.125" style="102" customWidth="1"/>
    <col min="3" max="3" width="22.125" customWidth="1"/>
  </cols>
  <sheetData>
    <row r="1" ht="19.5" customHeight="1" spans="1:3">
      <c r="A1" s="103" t="s">
        <v>106</v>
      </c>
      <c r="B1" s="104"/>
      <c r="C1" s="105"/>
    </row>
    <row r="2" ht="44.25" customHeight="1" spans="1:5">
      <c r="A2" s="106" t="s">
        <v>107</v>
      </c>
      <c r="B2" s="106"/>
      <c r="C2" s="106"/>
      <c r="D2" s="86"/>
      <c r="E2" s="86"/>
    </row>
    <row r="3" ht="20.25" customHeight="1" spans="3:3">
      <c r="C3" s="107" t="s">
        <v>2</v>
      </c>
    </row>
    <row r="4" ht="22.5" customHeight="1" spans="1:3">
      <c r="A4" s="108" t="s">
        <v>108</v>
      </c>
      <c r="B4" s="108" t="s">
        <v>6</v>
      </c>
      <c r="C4" s="108" t="s">
        <v>109</v>
      </c>
    </row>
    <row r="5" ht="22.5" customHeight="1" spans="1:3">
      <c r="A5" s="109" t="s">
        <v>110</v>
      </c>
      <c r="B5" s="108">
        <v>160.75</v>
      </c>
      <c r="C5" s="109"/>
    </row>
    <row r="6" ht="22.5" customHeight="1" spans="1:3">
      <c r="A6" s="109" t="s">
        <v>111</v>
      </c>
      <c r="B6" s="108">
        <v>67.89</v>
      </c>
      <c r="C6" s="109"/>
    </row>
    <row r="7" ht="22.5" customHeight="1" spans="1:3">
      <c r="A7" s="109" t="s">
        <v>112</v>
      </c>
      <c r="B7" s="108">
        <v>8.12</v>
      </c>
      <c r="C7" s="109"/>
    </row>
    <row r="8" ht="22.5" customHeight="1" spans="1:3">
      <c r="A8" s="109" t="s">
        <v>113</v>
      </c>
      <c r="B8" s="108"/>
      <c r="C8" s="109"/>
    </row>
    <row r="9" ht="22.5" customHeight="1" spans="1:3">
      <c r="A9" s="109" t="s">
        <v>114</v>
      </c>
      <c r="B9" s="108">
        <v>41.36</v>
      </c>
      <c r="C9" s="109"/>
    </row>
    <row r="10" ht="22.5" customHeight="1" spans="1:3">
      <c r="A10" s="109" t="s">
        <v>115</v>
      </c>
      <c r="B10" s="108">
        <v>17.47</v>
      </c>
      <c r="C10" s="109"/>
    </row>
    <row r="11" ht="22.5" customHeight="1" spans="1:3">
      <c r="A11" s="109" t="s">
        <v>116</v>
      </c>
      <c r="B11" s="108">
        <v>3.18</v>
      </c>
      <c r="C11" s="109"/>
    </row>
    <row r="12" ht="22.5" customHeight="1" spans="1:3">
      <c r="A12" s="109" t="s">
        <v>117</v>
      </c>
      <c r="B12" s="108">
        <v>7.1</v>
      </c>
      <c r="C12" s="109"/>
    </row>
    <row r="13" ht="22.5" customHeight="1" spans="1:3">
      <c r="A13" s="109" t="s">
        <v>118</v>
      </c>
      <c r="B13" s="108"/>
      <c r="C13" s="109"/>
    </row>
    <row r="14" ht="22.5" customHeight="1" spans="1:3">
      <c r="A14" s="109" t="s">
        <v>119</v>
      </c>
      <c r="B14" s="108">
        <v>0.12</v>
      </c>
      <c r="C14" s="109"/>
    </row>
    <row r="15" ht="22.5" customHeight="1" spans="1:3">
      <c r="A15" s="109" t="s">
        <v>120</v>
      </c>
      <c r="B15" s="108">
        <v>15.52</v>
      </c>
      <c r="C15" s="109"/>
    </row>
    <row r="16" ht="22.5" customHeight="1" spans="1:3">
      <c r="A16" s="109" t="s">
        <v>121</v>
      </c>
      <c r="B16" s="108"/>
      <c r="C16" s="109"/>
    </row>
    <row r="17" ht="22.5" customHeight="1" spans="1:3">
      <c r="A17" s="109" t="s">
        <v>122</v>
      </c>
      <c r="B17" s="108">
        <v>5.91</v>
      </c>
      <c r="C17" s="109"/>
    </row>
    <row r="18" ht="22.5" customHeight="1" spans="1:3">
      <c r="A18" s="109" t="s">
        <v>123</v>
      </c>
      <c r="B18" s="108">
        <v>3.6</v>
      </c>
      <c r="C18" s="109"/>
    </row>
    <row r="19" ht="22.5" customHeight="1" spans="1:3">
      <c r="A19" s="109" t="s">
        <v>124</v>
      </c>
      <c r="B19" s="108"/>
      <c r="C19" s="109"/>
    </row>
    <row r="20" ht="22.5" customHeight="1" spans="1:3">
      <c r="A20" s="109" t="s">
        <v>125</v>
      </c>
      <c r="B20" s="108"/>
      <c r="C20" s="109"/>
    </row>
    <row r="21" ht="22.5" customHeight="1" spans="1:3">
      <c r="A21" s="109" t="s">
        <v>126</v>
      </c>
      <c r="B21" s="108"/>
      <c r="C21" s="109"/>
    </row>
    <row r="22" ht="22.5" customHeight="1" spans="1:3">
      <c r="A22" s="109" t="s">
        <v>127</v>
      </c>
      <c r="B22" s="108"/>
      <c r="C22" s="109"/>
    </row>
    <row r="23" ht="22.5" customHeight="1" spans="1:3">
      <c r="A23" s="109" t="s">
        <v>128</v>
      </c>
      <c r="B23" s="108"/>
      <c r="C23" s="109"/>
    </row>
    <row r="24" ht="22.5" customHeight="1" spans="1:3">
      <c r="A24" s="109" t="s">
        <v>129</v>
      </c>
      <c r="B24" s="108"/>
      <c r="C24" s="109"/>
    </row>
    <row r="25" ht="22.5" customHeight="1" spans="1:3">
      <c r="A25" s="109" t="s">
        <v>130</v>
      </c>
      <c r="B25" s="108"/>
      <c r="C25" s="109"/>
    </row>
    <row r="26" ht="22.5" customHeight="1" spans="1:3">
      <c r="A26" s="109" t="s">
        <v>131</v>
      </c>
      <c r="B26" s="108"/>
      <c r="C26" s="109"/>
    </row>
    <row r="27" ht="22.5" customHeight="1" spans="1:3">
      <c r="A27" s="109" t="s">
        <v>132</v>
      </c>
      <c r="B27" s="108"/>
      <c r="C27" s="109"/>
    </row>
    <row r="28" ht="22.5" customHeight="1" spans="1:3">
      <c r="A28" s="109" t="s">
        <v>133</v>
      </c>
      <c r="B28" s="108"/>
      <c r="C28" s="109"/>
    </row>
    <row r="29" ht="22.5" customHeight="1" spans="1:3">
      <c r="A29" s="109" t="s">
        <v>134</v>
      </c>
      <c r="B29" s="108"/>
      <c r="C29" s="109"/>
    </row>
    <row r="30" ht="22.5" customHeight="1" spans="1:3">
      <c r="A30" s="109" t="s">
        <v>135</v>
      </c>
      <c r="B30" s="108"/>
      <c r="C30" s="109"/>
    </row>
    <row r="31" ht="22.5" customHeight="1" spans="1:3">
      <c r="A31" s="109" t="s">
        <v>136</v>
      </c>
      <c r="B31" s="108"/>
      <c r="C31" s="109"/>
    </row>
    <row r="32" ht="22.5" customHeight="1" spans="1:3">
      <c r="A32" s="109" t="s">
        <v>137</v>
      </c>
      <c r="B32" s="108"/>
      <c r="C32" s="109"/>
    </row>
    <row r="33" ht="22.5" customHeight="1" spans="1:3">
      <c r="A33" s="109" t="s">
        <v>138</v>
      </c>
      <c r="B33" s="108"/>
      <c r="C33" s="109"/>
    </row>
    <row r="34" ht="22.5" customHeight="1" spans="1:3">
      <c r="A34" s="109" t="s">
        <v>139</v>
      </c>
      <c r="B34" s="108"/>
      <c r="C34" s="109"/>
    </row>
    <row r="35" ht="22.5" customHeight="1" spans="1:3">
      <c r="A35" s="109" t="s">
        <v>140</v>
      </c>
      <c r="B35" s="108"/>
      <c r="C35" s="109"/>
    </row>
    <row r="36" ht="22.5" customHeight="1" spans="1:3">
      <c r="A36" s="109" t="s">
        <v>141</v>
      </c>
      <c r="B36" s="108"/>
      <c r="C36" s="109"/>
    </row>
    <row r="37" ht="22.5" customHeight="1" spans="1:3">
      <c r="A37" s="109" t="s">
        <v>142</v>
      </c>
      <c r="B37" s="108"/>
      <c r="C37" s="109"/>
    </row>
    <row r="38" ht="22.5" customHeight="1" spans="1:3">
      <c r="A38" s="109" t="s">
        <v>143</v>
      </c>
      <c r="B38" s="108"/>
      <c r="C38" s="109"/>
    </row>
    <row r="39" ht="22.5" customHeight="1" spans="1:3">
      <c r="A39" s="109" t="s">
        <v>144</v>
      </c>
      <c r="B39" s="108"/>
      <c r="C39" s="109"/>
    </row>
    <row r="40" ht="22.5" customHeight="1" spans="1:3">
      <c r="A40" s="109" t="s">
        <v>145</v>
      </c>
      <c r="B40" s="108">
        <v>2.31</v>
      </c>
      <c r="C40" s="109"/>
    </row>
    <row r="41" ht="22.5" customHeight="1" spans="1:3">
      <c r="A41" s="109" t="s">
        <v>146</v>
      </c>
      <c r="B41" s="108"/>
      <c r="C41" s="109"/>
    </row>
    <row r="42" ht="22.5" customHeight="1" spans="1:3">
      <c r="A42" s="109" t="s">
        <v>147</v>
      </c>
      <c r="B42" s="108"/>
      <c r="C42" s="109"/>
    </row>
    <row r="43" ht="22.5" customHeight="1" spans="1:3">
      <c r="A43" s="109" t="s">
        <v>148</v>
      </c>
      <c r="B43" s="108"/>
      <c r="C43" s="109"/>
    </row>
    <row r="44" ht="22.5" customHeight="1" spans="1:3">
      <c r="A44" s="110" t="s">
        <v>149</v>
      </c>
      <c r="B44" s="108"/>
      <c r="C44" s="109"/>
    </row>
    <row r="45" ht="22.5" customHeight="1" spans="1:3">
      <c r="A45" s="109" t="s">
        <v>150</v>
      </c>
      <c r="B45" s="108">
        <v>3.76</v>
      </c>
      <c r="C45" s="109"/>
    </row>
    <row r="46" ht="22.5" customHeight="1" spans="1:3">
      <c r="A46" s="109" t="s">
        <v>151</v>
      </c>
      <c r="B46" s="108"/>
      <c r="C46" s="109"/>
    </row>
    <row r="47" ht="22.5" customHeight="1" spans="1:3">
      <c r="A47" s="109" t="s">
        <v>152</v>
      </c>
      <c r="B47" s="108">
        <v>3.14</v>
      </c>
      <c r="C47" s="109"/>
    </row>
    <row r="48" ht="22.5" customHeight="1" spans="1:3">
      <c r="A48" s="109" t="s">
        <v>153</v>
      </c>
      <c r="B48" s="108"/>
      <c r="C48" s="109"/>
    </row>
    <row r="49" ht="22.5" customHeight="1" spans="1:3">
      <c r="A49" s="109" t="s">
        <v>154</v>
      </c>
      <c r="B49" s="108"/>
      <c r="C49" s="109"/>
    </row>
    <row r="50" ht="22.5" customHeight="1" spans="1:3">
      <c r="A50" s="109" t="s">
        <v>155</v>
      </c>
      <c r="B50" s="108">
        <v>0.62</v>
      </c>
      <c r="C50" s="109"/>
    </row>
    <row r="51" ht="22.5" customHeight="1" spans="1:3">
      <c r="A51" s="109" t="s">
        <v>156</v>
      </c>
      <c r="B51" s="108"/>
      <c r="C51" s="109"/>
    </row>
    <row r="52" ht="22.5" customHeight="1" spans="1:3">
      <c r="A52" s="109" t="s">
        <v>157</v>
      </c>
      <c r="B52" s="108"/>
      <c r="C52" s="109"/>
    </row>
    <row r="53" ht="22.5" customHeight="1" spans="1:3">
      <c r="A53" s="109" t="s">
        <v>158</v>
      </c>
      <c r="B53" s="108"/>
      <c r="C53" s="109"/>
    </row>
    <row r="54" ht="22.5" customHeight="1" spans="1:3">
      <c r="A54" s="109" t="s">
        <v>159</v>
      </c>
      <c r="B54" s="108"/>
      <c r="C54" s="109"/>
    </row>
    <row r="55" ht="22.5" customHeight="1" spans="1:3">
      <c r="A55" s="109" t="s">
        <v>160</v>
      </c>
      <c r="B55" s="108"/>
      <c r="C55" s="109"/>
    </row>
    <row r="56" ht="22.5" customHeight="1" spans="1:3">
      <c r="A56" s="109" t="s">
        <v>161</v>
      </c>
      <c r="B56" s="108"/>
      <c r="C56" s="109"/>
    </row>
    <row r="57" ht="22.5" customHeight="1" spans="1:3">
      <c r="A57" s="108" t="s">
        <v>105</v>
      </c>
      <c r="B57" s="108">
        <f>B5+B17+B45</f>
        <v>170.42</v>
      </c>
      <c r="C57" s="10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162</v>
      </c>
    </row>
    <row r="2" ht="19.5" customHeight="1" spans="1:2">
      <c r="A2" s="89"/>
      <c r="B2" s="90"/>
    </row>
    <row r="3" ht="30" customHeight="1" spans="1:2">
      <c r="A3" s="91" t="s">
        <v>163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88</v>
      </c>
    </row>
    <row r="6" ht="38.25" customHeight="1" spans="1:2">
      <c r="A6" s="95" t="s">
        <v>164</v>
      </c>
      <c r="B6" s="76"/>
    </row>
    <row r="7" ht="38.25" customHeight="1" spans="1:2">
      <c r="A7" s="80" t="s">
        <v>165</v>
      </c>
      <c r="B7" s="76"/>
    </row>
    <row r="8" ht="38.25" customHeight="1" spans="1:2">
      <c r="A8" s="80" t="s">
        <v>166</v>
      </c>
      <c r="B8" s="76"/>
    </row>
    <row r="9" ht="38.25" customHeight="1" spans="1:2">
      <c r="A9" s="96" t="s">
        <v>167</v>
      </c>
      <c r="B9" s="97"/>
    </row>
    <row r="10" ht="38.25" customHeight="1" spans="1:2">
      <c r="A10" s="98" t="s">
        <v>168</v>
      </c>
      <c r="B10" s="97"/>
    </row>
    <row r="11" ht="38.25" customHeight="1" spans="1:2">
      <c r="A11" s="99" t="s">
        <v>169</v>
      </c>
      <c r="B11" s="100"/>
    </row>
    <row r="12" ht="91.5" customHeight="1" spans="1:2">
      <c r="A12" s="101" t="s">
        <v>170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4" t="s">
        <v>171</v>
      </c>
      <c r="B1" s="45"/>
      <c r="C1" s="45"/>
      <c r="D1" s="45"/>
      <c r="E1" s="45"/>
      <c r="F1" s="72"/>
      <c r="G1" s="72"/>
    </row>
    <row r="2" ht="16.5" customHeight="1" spans="1:7">
      <c r="A2" s="45"/>
      <c r="B2" s="45"/>
      <c r="C2" s="45"/>
      <c r="D2" s="45"/>
      <c r="E2" s="45"/>
      <c r="F2" s="72"/>
      <c r="G2" s="72"/>
    </row>
    <row r="3" ht="29.25" customHeight="1" spans="1:7">
      <c r="A3" s="74" t="s">
        <v>172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173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75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4" t="s">
        <v>174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2"/>
      <c r="K2" s="72"/>
    </row>
    <row r="3" ht="29.25" customHeight="1" spans="1:11">
      <c r="A3" s="74" t="s">
        <v>175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87</v>
      </c>
      <c r="D5" s="76"/>
      <c r="E5" s="76"/>
      <c r="F5" s="76" t="s">
        <v>88</v>
      </c>
      <c r="G5" s="76"/>
      <c r="H5" s="76"/>
      <c r="I5" s="76" t="s">
        <v>176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90</v>
      </c>
      <c r="D6" s="76" t="s">
        <v>78</v>
      </c>
      <c r="E6" s="76" t="s">
        <v>79</v>
      </c>
      <c r="F6" s="76" t="s">
        <v>90</v>
      </c>
      <c r="G6" s="76" t="s">
        <v>78</v>
      </c>
      <c r="H6" s="76" t="s">
        <v>79</v>
      </c>
      <c r="I6" s="76" t="s">
        <v>90</v>
      </c>
      <c r="J6" s="76" t="s">
        <v>78</v>
      </c>
      <c r="K6" s="76" t="s">
        <v>79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75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2022-04-20T11:05:50Z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