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38" firstSheet="10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<sst xmlns="http://schemas.openxmlformats.org/spreadsheetml/2006/main" count="506" uniqueCount="306">
  <si>
    <t>表1</t>
  </si>
  <si>
    <t>孝义市兑镇镇人民政府2022年部门收支总表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</si>
  <si>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</si>
  <si>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</si>
  <si>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</si>
  <si>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</si>
  <si>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</si>
  <si>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</si>
  <si>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</si>
  <si>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</si>
  <si>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</si>
  <si>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</si>
  <si>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</si>
  <si>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</si>
  <si>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</si>
  <si>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</si>
  <si>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</si>
  <si>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</si>
  <si>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</si>
  <si>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</si>
  <si>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</si>
  <si>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</si>
  <si>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</si>
  <si>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</si>
  <si>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</si>
  <si>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</si>
  <si>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</si>
  <si>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</si>
  <si>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</si>
  <si>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</si>
  <si>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</si>
  <si>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</si>
  <si>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</si>
  <si>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</si>
  <si>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</si>
  <si>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</si>
  <si>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</si>
  <si>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</si>
  <si>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</si>
  <si>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孝义市兑镇镇人民政府2022年部门收入总表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</si>
  <si>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</si>
  <si>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</si>
  <si>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</si>
  <si>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</si>
  <si>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</si>
  <si>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</si>
  <si>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</si>
  <si>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</si>
  <si>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</si>
  <si>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20103</t>
  </si>
  <si>
    <t>　政府办公厅（室）及相关机构事务</t>
  </si>
  <si>
    <t>　　2010301</t>
  </si>
  <si>
    <t>　　行政运行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</si>
  <si>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</si>
  <si>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</si>
  <si>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</si>
  <si>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</si>
  <si>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</si>
  <si>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</si>
  <si>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</si>
  <si>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</si>
  <si>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</si>
  <si>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</si>
  <si>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</si>
  <si>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</si>
  <si>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　20811</t>
  </si>
  <si>
    <t>　残疾人事业</t>
  </si>
  <si>
    <t>　　2081107</t>
  </si>
  <si>
    <t>　　残疾人生活和护理补贴</t>
  </si>
  <si>
    <t>210</t>
  </si>
  <si>
    <t>卫生健康支出</t>
  </si>
  <si>
    <t>　21007</t>
  </si>
  <si>
    <t>　计划生育事务</t>
  </si>
  <si>
    <t>　　2100799</t>
  </si>
  <si>
    <t>　　其他计划生育事务支出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</si>
  <si>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</si>
  <si>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</si>
  <si>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</si>
  <si>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</si>
  <si>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</si>
  <si>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</si>
  <si>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</si>
  <si>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</si>
  <si>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212</t>
  </si>
  <si>
    <t>城乡社区支出</t>
  </si>
  <si>
    <t>　21201</t>
  </si>
  <si>
    <t>　城乡社区管理事务</t>
  </si>
  <si>
    <t>　　2120199</t>
  </si>
  <si>
    <t>　　其他城乡社区管理事务支出</t>
  </si>
  <si>
    <t>　21203</t>
  </si>
  <si>
    <t>　城乡社区公共设施</t>
  </si>
  <si>
    <t>　　2120399</t>
  </si>
  <si>
    <t>　　其他城乡社区公共设施支出</t>
  </si>
  <si>
    <t>213</t>
  </si>
  <si>
    <t>农林水支出</t>
  </si>
  <si>
    <t>　21307</t>
  </si>
  <si>
    <t>　农村综合改革</t>
  </si>
  <si>
    <t>　　2130705</t>
  </si>
  <si>
    <t>　　对村民委员会和村党支部的补助</t>
  </si>
  <si>
    <t>216</t>
  </si>
  <si>
    <t>商业服务业等支出</t>
  </si>
  <si>
    <t>　21602</t>
  </si>
  <si>
    <t>　商业流通事务</t>
  </si>
  <si>
    <t>　　2160299</t>
  </si>
  <si>
    <t>　　其他商业流通事务支出</t>
  </si>
  <si>
    <t>221</t>
  </si>
  <si>
    <t>住房保障支出</t>
  </si>
  <si>
    <t>　22102</t>
  </si>
  <si>
    <t>　住房改革支出</t>
  </si>
  <si>
    <t>　　2210201</t>
  </si>
  <si>
    <t>　　住房公积金</t>
  </si>
  <si>
    <t>合计</t>
  </si>
  <si>
    <t>表3</t>
  </si>
  <si>
    <t>孝义市兑镇镇人民政府2022年部门支出总表</t>
  </si>
  <si>
    <t>基本支出</t>
  </si>
  <si>
    <t>项目支出</t>
  </si>
  <si>
    <t>合      计</t>
  </si>
  <si>
    <t>表4</t>
  </si>
  <si>
    <t>孝义市兑镇镇人民政府2022年财政拨款收支总表</t>
  </si>
  <si>
    <t>小计</t>
  </si>
  <si>
    <t>政府性基金预算</t>
  </si>
  <si>
    <t>十五、资源勘探信息等支出</t>
  </si>
  <si>
    <t>表5</t>
  </si>
  <si>
    <t>孝义市兑镇镇人民政府2022年一般公共预算支出表</t>
  </si>
  <si>
    <t>2021年预算数</t>
  </si>
  <si>
    <t>2022年预算数</t>
  </si>
  <si>
    <t>2022年预算数比2021年预算数增减%</t>
  </si>
  <si>
    <t xml:space="preserve">  20103</t>
  </si>
  <si>
    <t xml:space="preserve">  政府办公厅及相关机构事务</t>
  </si>
  <si>
    <t xml:space="preserve">    2010301</t>
  </si>
  <si>
    <t xml:space="preserve">    行政运行</t>
  </si>
  <si>
    <t xml:space="preserve">    2010350</t>
  </si>
  <si>
    <t xml:space="preserve">    事业运行</t>
  </si>
  <si>
    <t xml:space="preserve">  20805</t>
  </si>
  <si>
    <t xml:space="preserve">  行政事业单位离退休</t>
  </si>
  <si>
    <t xml:space="preserve">    2080501</t>
  </si>
  <si>
    <t xml:space="preserve">    行政单位离退休</t>
  </si>
  <si>
    <t xml:space="preserve">    2080505</t>
  </si>
  <si>
    <t xml:space="preserve">    机关事业单位基本养
    老保险缴费支出</t>
  </si>
  <si>
    <t xml:space="preserve">    2080506</t>
  </si>
  <si>
    <t xml:space="preserve">    机关事业单位职业年金缴费支出</t>
  </si>
  <si>
    <t xml:space="preserve">  20811</t>
  </si>
  <si>
    <t xml:space="preserve">  残疾人事业</t>
  </si>
  <si>
    <t xml:space="preserve">    2081107</t>
  </si>
  <si>
    <t xml:space="preserve">    残疾人生活和护理补贴</t>
  </si>
  <si>
    <t xml:space="preserve">  21007</t>
  </si>
  <si>
    <t xml:space="preserve">  计划生育事务</t>
  </si>
  <si>
    <t xml:space="preserve">    2100799</t>
  </si>
  <si>
    <t xml:space="preserve">    其他计划生育事务支出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</si>
  <si>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</si>
  <si>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</si>
  <si>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</si>
  <si>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</si>
  <si>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</si>
  <si>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</si>
  <si>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 xml:space="preserve">    2101103</t>
  </si>
  <si>
    <t xml:space="preserve">    公务员医疗</t>
  </si>
  <si>
    <t xml:space="preserve">  21201</t>
  </si>
  <si>
    <t xml:space="preserve">  城乡社区管理事务</t>
  </si>
  <si>
    <t xml:space="preserve">    2120199</t>
  </si>
  <si>
    <t xml:space="preserve">    其他城乡社区管理事务支出</t>
  </si>
  <si>
    <t xml:space="preserve">  21203</t>
  </si>
  <si>
    <t xml:space="preserve">  城乡社区公共设施</t>
  </si>
  <si>
    <t xml:space="preserve">    2120399</t>
  </si>
  <si>
    <t xml:space="preserve">    其他城乡社区公共设施支出</t>
  </si>
  <si>
    <t xml:space="preserve">  21307</t>
  </si>
  <si>
    <t xml:space="preserve">  农村综合改革</t>
  </si>
  <si>
    <t xml:space="preserve">    2130705</t>
  </si>
  <si>
    <t xml:space="preserve">    对村民委员会和党支部的补助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</si>
  <si>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</si>
  <si>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</si>
  <si>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</si>
  <si>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</si>
  <si>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计</t>
  </si>
  <si>
    <t>表6</t>
  </si>
  <si>
    <t>孝义市兑镇镇人民政府2022年一般公共预算基本支出经济科目表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</si>
  <si>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</si>
  <si>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</si>
  <si>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</si>
  <si>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</si>
  <si>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</si>
  <si>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</si>
  <si>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</si>
  <si>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</si>
  <si>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</si>
  <si>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</si>
  <si>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</si>
  <si>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</si>
  <si>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</si>
  <si>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</si>
  <si>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</si>
  <si>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</si>
  <si>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</si>
  <si>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</si>
  <si>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</si>
  <si>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</si>
  <si>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</si>
  <si>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</si>
  <si>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</si>
  <si>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</si>
  <si>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</si>
  <si>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</si>
  <si>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</si>
  <si>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</si>
  <si>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</si>
  <si>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</si>
  <si>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</si>
  <si>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</si>
  <si>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</si>
  <si>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</si>
  <si>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</si>
  <si>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</si>
  <si>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</si>
  <si>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</si>
  <si>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</si>
  <si>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</si>
  <si>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</si>
  <si>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</si>
  <si>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</si>
  <si>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</si>
  <si>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</si>
  <si>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</si>
  <si>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</si>
  <si>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</si>
  <si>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</si>
  <si>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</si>
  <si>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</si>
  <si>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</si>
  <si>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</si>
  <si>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</si>
  <si>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孝义市兑镇镇人民政府2022年一般公共预算“三公”经费支出情况统计表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</si>
  <si>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</si>
  <si>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</si>
  <si>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</si>
  <si>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</si>
  <si>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</si>
  <si>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</si>
  <si>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</si>
  <si>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</si>
  <si>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孝义市兑镇镇人民政府2022年政府性基金预算收入表</t>
  </si>
  <si>
    <t>政府性基金预算收入</t>
  </si>
  <si>
    <t>表9</t>
  </si>
  <si>
    <t>孝义市兑镇镇人民政府2022年政府性基金预算支出表</t>
  </si>
  <si>
    <t>2022年预算比2021年预算数增减</t>
  </si>
  <si>
    <t>表10</t>
  </si>
  <si>
    <t>孝义市兑镇镇人民政府2022年国有资本经营预算收支预算表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</si>
  <si>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</si>
  <si>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</si>
  <si>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</si>
  <si>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</si>
  <si>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孝义市兑镇镇人民政府2022年一般公共预算重点项目绩效目标表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</si>
  <si>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</si>
  <si>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</si>
  <si>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</si>
  <si>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</si>
  <si>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</si>
  <si>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</si>
  <si>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</si>
  <si>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</si>
  <si>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</si>
  <si>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</si>
  <si>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梁家垣水库维修养护款</t>
  </si>
  <si>
    <t>其他城乡社区公共设施支出</t>
  </si>
  <si>
    <t>保障梁家垣水库正常运行</t>
  </si>
  <si>
    <t>梁家垣水库管理维护费</t>
  </si>
  <si>
    <t>行政运行</t>
  </si>
  <si>
    <t>梁家垣水库占地补偿款</t>
  </si>
  <si>
    <t>梁家原水库管理人员工资</t>
  </si>
  <si>
    <t>税收奖补款</t>
  </si>
  <si>
    <t>机关正常运行</t>
  </si>
  <si>
    <t>表12</t>
  </si>
  <si>
    <t>孝义市兑镇镇人民政府2022年政府采购预算表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</si>
  <si>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</si>
  <si>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</si>
  <si>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</si>
  <si>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</si>
  <si>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</si>
  <si>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</si>
  <si>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</si>
  <si>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</si>
  <si>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</si>
  <si>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</si>
  <si>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</si>
  <si>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</si>
  <si>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</si>
  <si>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</si>
  <si>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</si>
  <si>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办公桌</t>
  </si>
  <si>
    <t>张</t>
  </si>
  <si>
    <t>办公椅</t>
  </si>
  <si>
    <t>把</t>
  </si>
  <si>
    <t>台式电脑</t>
  </si>
  <si>
    <t>台</t>
  </si>
  <si>
    <t>激光A4幅面</t>
  </si>
  <si>
    <t>中高速复印机</t>
  </si>
  <si>
    <t>印刷服务</t>
  </si>
  <si>
    <t>复印纸</t>
  </si>
  <si>
    <t>车辆维修和保养服务</t>
  </si>
  <si>
    <t>车辆加油服务</t>
  </si>
  <si>
    <t>机动车保险服务</t>
  </si>
  <si>
    <t>表13</t>
  </si>
  <si>
    <t>孝义市兑镇镇人民政府2022年政府购买服务支出预算表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</si>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</sst>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1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;[Red]#,##0"/>
    <numFmt numFmtId="178" formatCode="* #,##0.0;* \-#,##0.0;* &quot;&quot;??;@"/>
    <numFmt numFmtId="179" formatCode="0_ "/>
    <numFmt numFmtId="180" formatCode="0.0_ "/>
    <numFmt numFmtId="181" formatCode="#,##0.0"/>
    <numFmt numFmtId="182" formatCode="#,##0.00;[Red]#,##0.0"/>
    <numFmt numFmtId="183" formatCode="#,##0.00_ "/>
    <numFmt numFmtId="184" formatCode="#,##0_ "/>
    <numFmt numFmtId="185" formatCode="0.0%"/>
    <numFmt numFmtId="186" formatCode="#,##0.0_ "/>
    <numFmt numFmtId="187" formatCode="#,##0.0;[Red]#,##0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23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8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0" borderId="1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24" borderId="18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4" fillId="27" borderId="20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 applyProtection="0"/>
  </cellStyleXfs>
  <cellXfs count="173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179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 applyProtection="1">
      <alignment vertical="center" wrapText="1"/>
    </xf>
    <xf numFmtId="182" fontId="7" fillId="0" borderId="2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0" fillId="0" borderId="0" xfId="0" applyFill="1" applyProtection="1"/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1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183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83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84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180" fontId="0" fillId="0" borderId="2" xfId="0" applyNumberFormat="1" applyFont="1" applyBorder="1" applyAlignment="1" applyProtection="1">
      <alignment horizontal="right" vertical="center"/>
    </xf>
    <xf numFmtId="0" fontId="0" fillId="0" borderId="2" xfId="0" applyFont="1" applyFill="1" applyBorder="1" applyProtection="1"/>
    <xf numFmtId="0" fontId="0" fillId="0" borderId="2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NumberFormat="1" applyFont="1" applyBorder="1" applyAlignment="1" applyProtection="1">
      <alignment vertical="center" wrapText="1"/>
      <protection locked="0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80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left"/>
    </xf>
    <xf numFmtId="0" fontId="0" fillId="0" borderId="2" xfId="0" applyNumberFormat="1" applyFont="1" applyBorder="1" applyAlignment="1" applyProtection="1">
      <alignment vertical="center" wrapText="1"/>
    </xf>
    <xf numFmtId="176" fontId="0" fillId="0" borderId="2" xfId="0" applyNumberFormat="1" applyFont="1" applyBorder="1" applyAlignment="1" applyProtection="1">
      <alignment horizontal="center" vertical="center"/>
    </xf>
    <xf numFmtId="182" fontId="13" fillId="0" borderId="13" xfId="0" applyNumberFormat="1" applyFont="1" applyFill="1" applyBorder="1" applyAlignment="1" applyProtection="1">
      <alignment horizontal="center" vertical="center"/>
    </xf>
    <xf numFmtId="179" fontId="0" fillId="0" borderId="2" xfId="0" applyNumberFormat="1" applyFont="1" applyBorder="1" applyAlignment="1" applyProtection="1">
      <alignment horizontal="center" vertical="center"/>
    </xf>
    <xf numFmtId="179" fontId="0" fillId="0" borderId="2" xfId="0" applyNumberFormat="1" applyFont="1" applyBorder="1" applyAlignment="1" applyProtection="1">
      <alignment horizontal="center" vertical="center"/>
      <protection locked="0"/>
    </xf>
    <xf numFmtId="179" fontId="0" fillId="0" borderId="2" xfId="0" applyNumberFormat="1" applyFont="1" applyBorder="1" applyAlignment="1" applyProtection="1">
      <alignment horizontal="center" vertical="center"/>
    </xf>
    <xf numFmtId="183" fontId="0" fillId="0" borderId="2" xfId="0" applyNumberFormat="1" applyFont="1" applyBorder="1" applyAlignment="1" applyProtection="1">
      <alignment horizontal="center" vertical="center"/>
    </xf>
    <xf numFmtId="184" fontId="0" fillId="0" borderId="2" xfId="0" applyNumberFormat="1" applyFont="1" applyBorder="1" applyAlignment="1" applyProtection="1">
      <alignment horizontal="center" vertical="center"/>
      <protection locked="0"/>
    </xf>
    <xf numFmtId="184" fontId="0" fillId="0" borderId="2" xfId="0" applyNumberFormat="1" applyFont="1" applyBorder="1" applyAlignment="1" applyProtection="1">
      <alignment horizontal="center" vertical="center"/>
    </xf>
    <xf numFmtId="180" fontId="0" fillId="0" borderId="2" xfId="0" applyNumberFormat="1" applyFont="1" applyBorder="1" applyAlignment="1" applyProtection="1">
      <alignment horizontal="center"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0" fontId="0" fillId="0" borderId="2" xfId="11" applyNumberFormat="1" applyFont="1" applyBorder="1" applyAlignment="1" applyProtection="1">
      <alignment horizontal="center" vertical="center"/>
    </xf>
    <xf numFmtId="185" fontId="0" fillId="0" borderId="2" xfId="11" applyNumberFormat="1" applyFont="1" applyBorder="1" applyAlignment="1" applyProtection="1">
      <alignment horizontal="center" vertical="center"/>
    </xf>
    <xf numFmtId="9" fontId="0" fillId="0" borderId="2" xfId="11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vertical="center"/>
    </xf>
    <xf numFmtId="180" fontId="0" fillId="0" borderId="2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180" fontId="0" fillId="0" borderId="2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80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83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 wrapText="1"/>
      <protection locked="0"/>
    </xf>
    <xf numFmtId="186" fontId="0" fillId="0" borderId="2" xfId="0" applyNumberFormat="1" applyFont="1" applyBorder="1" applyAlignment="1" applyProtection="1">
      <alignment vertical="center"/>
    </xf>
    <xf numFmtId="186" fontId="0" fillId="0" borderId="2" xfId="0" applyNumberFormat="1" applyFont="1" applyBorder="1" applyAlignment="1" applyProtection="1">
      <alignment vertical="center"/>
      <protection locked="0"/>
    </xf>
    <xf numFmtId="184" fontId="0" fillId="0" borderId="2" xfId="0" applyNumberFormat="1" applyFont="1" applyBorder="1" applyAlignment="1" applyProtection="1">
      <alignment vertical="center"/>
      <protection locked="0"/>
    </xf>
    <xf numFmtId="179" fontId="0" fillId="0" borderId="7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</xf>
    <xf numFmtId="182" fontId="13" fillId="0" borderId="13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177" fontId="13" fillId="0" borderId="13" xfId="0" applyNumberFormat="1" applyFont="1" applyFill="1" applyBorder="1" applyAlignment="1" applyProtection="1">
      <alignment horizontal="right" vertical="center"/>
    </xf>
    <xf numFmtId="180" fontId="0" fillId="0" borderId="2" xfId="0" applyNumberFormat="1" applyFont="1" applyFill="1" applyBorder="1" applyAlignment="1" applyProtection="1">
      <alignment horizontal="center" vertical="center"/>
    </xf>
    <xf numFmtId="187" fontId="13" fillId="0" borderId="13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9" workbookViewId="0">
      <selection activeCell="B8" sqref="B8:D29"/>
    </sheetView>
  </sheetViews>
  <sheetFormatPr defaultColWidth="6.875" defaultRowHeight="11.25" outlineLevelCol="7"/>
  <cols>
    <col min="1" max="1" width="33" style="70" customWidth="1"/>
    <col min="2" max="4" width="9.25" style="70" customWidth="1"/>
    <col min="5" max="5" width="34.125" style="70" customWidth="1"/>
    <col min="6" max="8" width="10.25" style="70" customWidth="1"/>
    <col min="9" max="16384" width="6.875" style="70"/>
  </cols>
  <sheetData>
    <row r="1" ht="16.5" customHeight="1" spans="1:8">
      <c r="A1" s="80" t="s">
        <v>0</v>
      </c>
      <c r="B1" s="80"/>
      <c r="C1" s="80"/>
      <c r="D1" s="141"/>
      <c r="E1" s="141"/>
      <c r="F1" s="141"/>
      <c r="G1" s="141"/>
      <c r="H1" s="142"/>
    </row>
    <row r="2" ht="18.75" customHeight="1" spans="1:8">
      <c r="A2" s="143"/>
      <c r="B2" s="143"/>
      <c r="C2" s="143"/>
      <c r="D2" s="141"/>
      <c r="E2" s="141"/>
      <c r="F2" s="141"/>
      <c r="G2" s="141"/>
      <c r="H2" s="142"/>
    </row>
    <row r="3" ht="21" customHeight="1" spans="1:8">
      <c r="A3" s="96" t="s">
        <v>1</v>
      </c>
      <c r="B3" s="96"/>
      <c r="C3" s="96"/>
      <c r="D3" s="96"/>
      <c r="E3" s="96"/>
      <c r="F3" s="96"/>
      <c r="G3" s="96"/>
      <c r="H3" s="96"/>
    </row>
    <row r="4" ht="14.25" customHeight="1" spans="1:8">
      <c r="A4" s="144"/>
      <c r="B4" s="144"/>
      <c r="C4" s="144"/>
      <c r="D4" s="144"/>
      <c r="E4" s="144"/>
      <c r="F4" s="144"/>
      <c r="G4" s="144"/>
      <c r="H4" s="98" t="s">
        <v>2</v>
      </c>
    </row>
    <row r="5" ht="24" customHeight="1" spans="1:8">
      <c r="A5" s="173" t="s">
        <v>3</v>
      </c>
      <c r="B5" s="81"/>
      <c r="C5" s="81"/>
      <c r="D5" s="81"/>
      <c r="E5" s="173" t="s">
        <v>4</v>
      </c>
      <c r="F5" s="81"/>
      <c r="G5" s="81"/>
      <c r="H5" s="81"/>
    </row>
    <row r="6" ht="24" customHeight="1" spans="1:8">
      <c r="A6" s="174" t="s">
        <v>5</v>
      </c>
      <c r="B6" s="148" t="s">
        <v>6</v>
      </c>
      <c r="C6" s="167"/>
      <c r="D6" s="149"/>
      <c r="E6" s="159" t="s">
        <v>7</v>
      </c>
      <c r="F6" s="148" t="s">
        <v>6</v>
      </c>
      <c r="G6" s="167"/>
      <c r="H6" s="149"/>
    </row>
    <row r="7" ht="48.75" customHeight="1" spans="1:8">
      <c r="A7" s="151"/>
      <c r="B7" s="93" t="s">
        <v>8</v>
      </c>
      <c r="C7" s="93" t="s">
        <v>9</v>
      </c>
      <c r="D7" s="93" t="s">
        <v>10</v>
      </c>
      <c r="E7" s="160"/>
      <c r="F7" s="93" t="s">
        <v>8</v>
      </c>
      <c r="G7" s="93" t="s">
        <v>9</v>
      </c>
      <c r="H7" s="93" t="s">
        <v>10</v>
      </c>
    </row>
    <row r="8" ht="24" customHeight="1" spans="1:8">
      <c r="A8" s="85" t="s">
        <v>11</v>
      </c>
      <c r="B8" s="168">
        <v>1426.55</v>
      </c>
      <c r="C8" s="168">
        <v>1033.517541</v>
      </c>
      <c r="D8" s="169">
        <f>C8/B8*100-100</f>
        <v>-27.5512571588798</v>
      </c>
      <c r="E8" s="83" t="s">
        <v>12</v>
      </c>
      <c r="F8" s="168">
        <v>657.89</v>
      </c>
      <c r="G8" s="168">
        <v>623.176894</v>
      </c>
      <c r="H8" s="169">
        <f>G8/F8*100-100</f>
        <v>-5.27643010229674</v>
      </c>
    </row>
    <row r="9" ht="24" customHeight="1" spans="1:8">
      <c r="A9" s="85" t="s">
        <v>13</v>
      </c>
      <c r="B9" s="170">
        <v>25</v>
      </c>
      <c r="C9" s="85"/>
      <c r="D9" s="169"/>
      <c r="E9" s="83" t="s">
        <v>14</v>
      </c>
      <c r="F9" s="168"/>
      <c r="G9" s="168"/>
      <c r="H9" s="89"/>
    </row>
    <row r="10" ht="24" customHeight="1" spans="1:8">
      <c r="A10" s="85" t="s">
        <v>15</v>
      </c>
      <c r="B10" s="85"/>
      <c r="C10" s="85"/>
      <c r="D10" s="85"/>
      <c r="E10" s="83" t="s">
        <v>16</v>
      </c>
      <c r="F10" s="168"/>
      <c r="G10" s="168"/>
      <c r="H10" s="89"/>
    </row>
    <row r="11" ht="24" customHeight="1" spans="1:8">
      <c r="A11" s="85" t="s">
        <v>17</v>
      </c>
      <c r="B11" s="85"/>
      <c r="C11" s="85"/>
      <c r="D11" s="85"/>
      <c r="E11" s="85" t="s">
        <v>18</v>
      </c>
      <c r="F11" s="168"/>
      <c r="G11" s="168"/>
      <c r="H11" s="89"/>
    </row>
    <row r="12" ht="24" customHeight="1" spans="1:8">
      <c r="A12" s="85"/>
      <c r="B12" s="85"/>
      <c r="C12" s="85"/>
      <c r="D12" s="85"/>
      <c r="E12" s="83" t="s">
        <v>19</v>
      </c>
      <c r="F12" s="168"/>
      <c r="G12" s="168"/>
      <c r="H12" s="89"/>
    </row>
    <row r="13" ht="24" customHeight="1" spans="1:8">
      <c r="A13" s="85"/>
      <c r="B13" s="85"/>
      <c r="C13" s="85"/>
      <c r="D13" s="85"/>
      <c r="E13" s="83" t="s">
        <v>20</v>
      </c>
      <c r="F13" s="168"/>
      <c r="G13" s="168"/>
      <c r="H13" s="89"/>
    </row>
    <row r="14" ht="24" customHeight="1" spans="1:8">
      <c r="A14" s="85"/>
      <c r="B14" s="85"/>
      <c r="C14" s="85"/>
      <c r="D14" s="85"/>
      <c r="E14" s="85" t="s">
        <v>21</v>
      </c>
      <c r="F14" s="168"/>
      <c r="G14" s="168"/>
      <c r="H14" s="85"/>
    </row>
    <row r="15" ht="24" customHeight="1" spans="1:8">
      <c r="A15" s="85"/>
      <c r="B15" s="85"/>
      <c r="C15" s="85"/>
      <c r="D15" s="85"/>
      <c r="E15" s="85" t="s">
        <v>22</v>
      </c>
      <c r="F15" s="168">
        <v>85.48</v>
      </c>
      <c r="G15" s="168">
        <v>89.962658</v>
      </c>
      <c r="H15" s="169">
        <f t="shared" ref="H15:H19" si="0">G15/F15*100-100</f>
        <v>5.24410154422088</v>
      </c>
    </row>
    <row r="16" ht="24" customHeight="1" spans="1:8">
      <c r="A16" s="85"/>
      <c r="B16" s="85"/>
      <c r="C16" s="85"/>
      <c r="D16" s="85"/>
      <c r="E16" s="83" t="s">
        <v>23</v>
      </c>
      <c r="F16" s="168">
        <v>33.79</v>
      </c>
      <c r="G16" s="168">
        <v>36.576245</v>
      </c>
      <c r="H16" s="169">
        <f t="shared" si="0"/>
        <v>8.24576797869192</v>
      </c>
    </row>
    <row r="17" ht="24" customHeight="1" spans="1:8">
      <c r="A17" s="85"/>
      <c r="B17" s="85"/>
      <c r="C17" s="85"/>
      <c r="D17" s="85"/>
      <c r="E17" s="83" t="s">
        <v>24</v>
      </c>
      <c r="F17" s="168"/>
      <c r="G17" s="168"/>
      <c r="H17" s="85"/>
    </row>
    <row r="18" ht="24" customHeight="1" spans="1:8">
      <c r="A18" s="85"/>
      <c r="B18" s="85"/>
      <c r="C18" s="85"/>
      <c r="D18" s="85"/>
      <c r="E18" s="85" t="s">
        <v>25</v>
      </c>
      <c r="F18" s="168">
        <v>480.38</v>
      </c>
      <c r="G18" s="168">
        <v>111.4487</v>
      </c>
      <c r="H18" s="171">
        <f t="shared" si="0"/>
        <v>-76.799887588992</v>
      </c>
    </row>
    <row r="19" ht="24" customHeight="1" spans="1:8">
      <c r="A19" s="85"/>
      <c r="B19" s="85"/>
      <c r="C19" s="85"/>
      <c r="D19" s="85"/>
      <c r="E19" s="85" t="s">
        <v>26</v>
      </c>
      <c r="F19" s="168">
        <v>147.28</v>
      </c>
      <c r="G19" s="168">
        <v>99.1145</v>
      </c>
      <c r="H19" s="171">
        <f t="shared" si="0"/>
        <v>-32.7033541553504</v>
      </c>
    </row>
    <row r="20" ht="24" customHeight="1" spans="1:8">
      <c r="A20" s="85"/>
      <c r="B20" s="85"/>
      <c r="C20" s="85"/>
      <c r="D20" s="85"/>
      <c r="E20" s="85" t="s">
        <v>27</v>
      </c>
      <c r="F20" s="168"/>
      <c r="G20" s="168"/>
      <c r="H20" s="85"/>
    </row>
    <row r="21" ht="24" customHeight="1" spans="1:8">
      <c r="A21" s="85"/>
      <c r="B21" s="85"/>
      <c r="C21" s="85"/>
      <c r="D21" s="85"/>
      <c r="E21" s="85" t="s">
        <v>28</v>
      </c>
      <c r="F21" s="168"/>
      <c r="G21" s="168"/>
      <c r="H21" s="85"/>
    </row>
    <row r="22" ht="24" customHeight="1" spans="1:8">
      <c r="A22" s="85"/>
      <c r="B22" s="85"/>
      <c r="C22" s="85"/>
      <c r="D22" s="85"/>
      <c r="E22" s="85" t="s">
        <v>29</v>
      </c>
      <c r="F22" s="168"/>
      <c r="G22" s="168">
        <v>1.14</v>
      </c>
      <c r="H22" s="85"/>
    </row>
    <row r="23" ht="24" customHeight="1" spans="1:8">
      <c r="A23" s="85"/>
      <c r="B23" s="85"/>
      <c r="C23" s="85"/>
      <c r="D23" s="85"/>
      <c r="E23" s="85" t="s">
        <v>30</v>
      </c>
      <c r="F23" s="168"/>
      <c r="G23" s="168"/>
      <c r="H23" s="85"/>
    </row>
    <row r="24" ht="24" customHeight="1" spans="1:8">
      <c r="A24" s="85"/>
      <c r="B24" s="85"/>
      <c r="C24" s="85"/>
      <c r="D24" s="85"/>
      <c r="E24" s="85" t="s">
        <v>31</v>
      </c>
      <c r="F24" s="168"/>
      <c r="G24" s="168"/>
      <c r="H24" s="85"/>
    </row>
    <row r="25" ht="24" customHeight="1" spans="1:8">
      <c r="A25" s="85"/>
      <c r="B25" s="85"/>
      <c r="C25" s="85"/>
      <c r="D25" s="85"/>
      <c r="E25" s="85" t="s">
        <v>32</v>
      </c>
      <c r="F25" s="168">
        <v>46.73</v>
      </c>
      <c r="G25" s="172">
        <v>72.098544</v>
      </c>
      <c r="H25" s="169">
        <f>G25/F25*100-100</f>
        <v>54.2874898352237</v>
      </c>
    </row>
    <row r="26" ht="24" customHeight="1" spans="1:8">
      <c r="A26" s="85"/>
      <c r="B26" s="85"/>
      <c r="C26" s="85"/>
      <c r="D26" s="85"/>
      <c r="E26" s="85" t="s">
        <v>33</v>
      </c>
      <c r="F26" s="168"/>
      <c r="G26" s="168"/>
      <c r="H26" s="85"/>
    </row>
    <row r="27" ht="24" customHeight="1" spans="1:8">
      <c r="A27" s="85"/>
      <c r="B27" s="85"/>
      <c r="C27" s="85"/>
      <c r="D27" s="85"/>
      <c r="E27" s="85" t="s">
        <v>34</v>
      </c>
      <c r="F27" s="168"/>
      <c r="G27" s="168"/>
      <c r="H27" s="85"/>
    </row>
    <row r="28" ht="24" customHeight="1" spans="1:8">
      <c r="A28" s="85"/>
      <c r="B28" s="85"/>
      <c r="C28" s="85"/>
      <c r="D28" s="85"/>
      <c r="E28" s="85" t="s">
        <v>35</v>
      </c>
      <c r="F28" s="168"/>
      <c r="G28" s="168"/>
      <c r="H28" s="85"/>
    </row>
    <row r="29" ht="24" customHeight="1" spans="1:8">
      <c r="A29" s="81" t="s">
        <v>36</v>
      </c>
      <c r="B29" s="169">
        <f>SUM(B8:B28)</f>
        <v>1451.55</v>
      </c>
      <c r="C29" s="169">
        <f>SUM(C8:C28)</f>
        <v>1033.517541</v>
      </c>
      <c r="D29" s="171">
        <f>C29/B29*100-100</f>
        <v>-28.7990395783817</v>
      </c>
      <c r="E29" s="81" t="s">
        <v>37</v>
      </c>
      <c r="F29" s="169">
        <f>SUM(F8:F27)</f>
        <v>1451.55</v>
      </c>
      <c r="G29" s="169">
        <f>SUM(G8:G27)</f>
        <v>1033.517541</v>
      </c>
      <c r="H29" s="171">
        <f>G29/F29*100-100</f>
        <v>-28.7990395783817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70" customWidth="1"/>
    <col min="9" max="11" width="9.875" style="70" customWidth="1"/>
    <col min="12" max="16384" width="6.875" style="70"/>
  </cols>
  <sheetData>
    <row r="1" ht="16.5" customHeight="1" spans="1:11">
      <c r="A1" s="51" t="s">
        <v>244</v>
      </c>
      <c r="B1" s="52"/>
      <c r="C1" s="52"/>
      <c r="D1" s="52"/>
      <c r="E1" s="52"/>
      <c r="F1" s="52"/>
      <c r="G1" s="52"/>
      <c r="H1" s="52"/>
      <c r="I1" s="52"/>
      <c r="J1" s="77"/>
      <c r="K1" s="77"/>
    </row>
    <row r="2" ht="37" customHeight="1" spans="1:8">
      <c r="A2" s="71" t="s">
        <v>245</v>
      </c>
      <c r="B2" s="71"/>
      <c r="C2" s="71"/>
      <c r="D2" s="71"/>
      <c r="E2" s="71"/>
      <c r="F2" s="71"/>
      <c r="G2" s="71"/>
      <c r="H2" s="71"/>
    </row>
    <row r="3" ht="23" customHeight="1" spans="1:8">
      <c r="A3" s="72"/>
      <c r="B3" s="72"/>
      <c r="C3" s="72"/>
      <c r="D3" s="72"/>
      <c r="E3" s="72"/>
      <c r="F3" s="72"/>
      <c r="G3" s="73" t="s">
        <v>2</v>
      </c>
      <c r="H3" s="73"/>
    </row>
    <row r="4" ht="33" customHeight="1" spans="1:8">
      <c r="A4" s="74" t="s">
        <v>246</v>
      </c>
      <c r="B4" s="74"/>
      <c r="C4" s="74"/>
      <c r="D4" s="74" t="s">
        <v>247</v>
      </c>
      <c r="E4" s="74"/>
      <c r="F4" s="74"/>
      <c r="G4" s="74"/>
      <c r="H4" s="74"/>
    </row>
    <row r="5" ht="33" customHeight="1" spans="1:8">
      <c r="A5" s="74" t="s">
        <v>40</v>
      </c>
      <c r="B5" s="74"/>
      <c r="C5" s="75" t="s">
        <v>248</v>
      </c>
      <c r="D5" s="74" t="s">
        <v>45</v>
      </c>
      <c r="E5" s="74" t="s">
        <v>46</v>
      </c>
      <c r="F5" s="74" t="s">
        <v>111</v>
      </c>
      <c r="G5" s="74" t="s">
        <v>114</v>
      </c>
      <c r="H5" s="74" t="s">
        <v>115</v>
      </c>
    </row>
    <row r="6" ht="33" customHeight="1" spans="1:8">
      <c r="A6" s="74" t="s">
        <v>45</v>
      </c>
      <c r="B6" s="74" t="s">
        <v>46</v>
      </c>
      <c r="C6" s="75"/>
      <c r="D6" s="74"/>
      <c r="E6" s="74"/>
      <c r="F6" s="74"/>
      <c r="G6" s="74"/>
      <c r="H6" s="74"/>
    </row>
    <row r="7" ht="33" customHeight="1" spans="1:8">
      <c r="A7" s="76"/>
      <c r="B7" s="76"/>
      <c r="C7" s="76"/>
      <c r="D7" s="76"/>
      <c r="E7" s="76"/>
      <c r="F7" s="76"/>
      <c r="G7" s="76"/>
      <c r="H7" s="76"/>
    </row>
    <row r="8" ht="33" customHeight="1" spans="1:8">
      <c r="A8" s="76"/>
      <c r="B8" s="76"/>
      <c r="C8" s="76"/>
      <c r="D8" s="76"/>
      <c r="E8" s="76"/>
      <c r="F8" s="76"/>
      <c r="G8" s="76"/>
      <c r="H8" s="76"/>
    </row>
    <row r="9" ht="33" customHeight="1" spans="1:8">
      <c r="A9" s="76"/>
      <c r="B9" s="76"/>
      <c r="C9" s="76"/>
      <c r="D9" s="76"/>
      <c r="E9" s="76"/>
      <c r="F9" s="76"/>
      <c r="G9" s="76"/>
      <c r="H9" s="76"/>
    </row>
    <row r="10" ht="33" customHeight="1" spans="1:8">
      <c r="A10" s="76"/>
      <c r="B10" s="76"/>
      <c r="C10" s="76"/>
      <c r="D10" s="76"/>
      <c r="E10" s="76"/>
      <c r="F10" s="76"/>
      <c r="G10" s="76"/>
      <c r="H10" s="76"/>
    </row>
    <row r="11" ht="33" customHeight="1" spans="1:8">
      <c r="A11" s="76"/>
      <c r="B11" s="76"/>
      <c r="C11" s="76"/>
      <c r="D11" s="76"/>
      <c r="E11" s="76"/>
      <c r="F11" s="76"/>
      <c r="G11" s="76"/>
      <c r="H11" s="76"/>
    </row>
    <row r="12" ht="33" customHeight="1" spans="1:8">
      <c r="A12" s="76"/>
      <c r="B12" s="76"/>
      <c r="C12" s="76"/>
      <c r="D12" s="76"/>
      <c r="E12" s="76"/>
      <c r="F12" s="76"/>
      <c r="G12" s="76"/>
      <c r="H12" s="76"/>
    </row>
    <row r="13" ht="33" customHeight="1" spans="1:8">
      <c r="A13" s="76"/>
      <c r="B13" s="76"/>
      <c r="C13" s="76"/>
      <c r="D13" s="76"/>
      <c r="E13" s="76"/>
      <c r="F13" s="76"/>
      <c r="G13" s="76"/>
      <c r="H13" s="76"/>
    </row>
    <row r="14" ht="33" customHeight="1" spans="1:8">
      <c r="A14" s="76"/>
      <c r="B14" s="76"/>
      <c r="C14" s="76"/>
      <c r="D14" s="76"/>
      <c r="E14" s="76"/>
      <c r="F14" s="76"/>
      <c r="G14" s="76"/>
      <c r="H14" s="76"/>
    </row>
    <row r="15" ht="33" customHeight="1" spans="1:8">
      <c r="A15" s="76"/>
      <c r="B15" s="76"/>
      <c r="C15" s="76"/>
      <c r="D15" s="76"/>
      <c r="E15" s="76"/>
      <c r="F15" s="76"/>
      <c r="G15" s="76"/>
      <c r="H15" s="7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7" sqref="B7:B11"/>
    </sheetView>
  </sheetViews>
  <sheetFormatPr defaultColWidth="9" defaultRowHeight="14.25" outlineLevelCol="7"/>
  <cols>
    <col min="1" max="1" width="19.625" customWidth="1"/>
    <col min="2" max="2" width="8.375" customWidth="1"/>
    <col min="3" max="3" width="9.625" customWidth="1"/>
    <col min="4" max="4" width="9.75" customWidth="1"/>
    <col min="5" max="5" width="20.5" style="50" customWidth="1"/>
    <col min="6" max="6" width="12.5" customWidth="1"/>
    <col min="7" max="7" width="23" customWidth="1"/>
    <col min="8" max="8" width="26.125" customWidth="1"/>
  </cols>
  <sheetData>
    <row r="1" ht="18.75" spans="1:6">
      <c r="A1" s="51" t="s">
        <v>249</v>
      </c>
      <c r="B1" s="52"/>
      <c r="C1" s="52"/>
      <c r="D1" s="52"/>
      <c r="E1" s="53"/>
      <c r="F1" s="52"/>
    </row>
    <row r="2" ht="22.5" spans="1:8">
      <c r="A2" s="54" t="s">
        <v>250</v>
      </c>
      <c r="B2" s="54"/>
      <c r="C2" s="54"/>
      <c r="D2" s="54"/>
      <c r="E2" s="54"/>
      <c r="F2" s="54"/>
      <c r="G2" s="54"/>
      <c r="H2" s="54"/>
    </row>
    <row r="3" ht="20.25" customHeight="1" spans="1:8">
      <c r="A3" s="55"/>
      <c r="B3" s="56"/>
      <c r="C3" s="56"/>
      <c r="D3" s="56"/>
      <c r="E3" s="57"/>
      <c r="F3" s="56"/>
      <c r="G3" s="58" t="s">
        <v>2</v>
      </c>
      <c r="H3" s="58"/>
    </row>
    <row r="4" ht="21" customHeight="1" spans="1:8">
      <c r="A4" s="59" t="s">
        <v>251</v>
      </c>
      <c r="B4" s="10" t="s">
        <v>252</v>
      </c>
      <c r="C4" s="60" t="s">
        <v>253</v>
      </c>
      <c r="D4" s="60"/>
      <c r="E4" s="10" t="s">
        <v>254</v>
      </c>
      <c r="F4" s="10" t="s">
        <v>255</v>
      </c>
      <c r="G4" s="10" t="s">
        <v>256</v>
      </c>
      <c r="H4" s="10" t="s">
        <v>257</v>
      </c>
    </row>
    <row r="5" ht="21" customHeight="1" spans="1:8">
      <c r="A5" s="59"/>
      <c r="B5" s="10"/>
      <c r="C5" s="10" t="s">
        <v>258</v>
      </c>
      <c r="D5" s="10" t="s">
        <v>259</v>
      </c>
      <c r="E5" s="10"/>
      <c r="F5" s="10"/>
      <c r="G5" s="10"/>
      <c r="H5" s="10"/>
    </row>
    <row r="6" ht="27.75" customHeight="1" spans="1:8">
      <c r="A6" s="61" t="s">
        <v>116</v>
      </c>
      <c r="B6" s="62">
        <v>71.3</v>
      </c>
      <c r="C6" s="62">
        <v>71.3</v>
      </c>
      <c r="D6" s="63"/>
      <c r="E6" s="31"/>
      <c r="F6" s="64"/>
      <c r="G6" s="64" t="s">
        <v>260</v>
      </c>
      <c r="H6" s="64" t="s">
        <v>260</v>
      </c>
    </row>
    <row r="7" ht="30" customHeight="1" spans="1:8">
      <c r="A7" s="65" t="s">
        <v>261</v>
      </c>
      <c r="B7" s="66">
        <v>12.22</v>
      </c>
      <c r="C7" s="66">
        <v>12.22</v>
      </c>
      <c r="D7" s="63"/>
      <c r="E7" s="67" t="s">
        <v>262</v>
      </c>
      <c r="F7" s="67">
        <v>2120399</v>
      </c>
      <c r="G7" s="67" t="s">
        <v>261</v>
      </c>
      <c r="H7" s="67" t="s">
        <v>263</v>
      </c>
    </row>
    <row r="8" ht="30" customHeight="1" spans="1:8">
      <c r="A8" s="65" t="s">
        <v>264</v>
      </c>
      <c r="B8" s="66">
        <v>2.95</v>
      </c>
      <c r="C8" s="66">
        <v>2.95</v>
      </c>
      <c r="D8" s="63"/>
      <c r="E8" s="67" t="s">
        <v>265</v>
      </c>
      <c r="F8" s="67">
        <v>2010301</v>
      </c>
      <c r="G8" s="67" t="s">
        <v>264</v>
      </c>
      <c r="H8" s="67" t="s">
        <v>263</v>
      </c>
    </row>
    <row r="9" ht="30" customHeight="1" spans="1:8">
      <c r="A9" s="65" t="s">
        <v>266</v>
      </c>
      <c r="B9" s="66">
        <v>0.3925</v>
      </c>
      <c r="C9" s="66">
        <v>0.3925</v>
      </c>
      <c r="D9" s="63"/>
      <c r="E9" s="67" t="s">
        <v>265</v>
      </c>
      <c r="F9" s="67">
        <v>2010301</v>
      </c>
      <c r="G9" s="67" t="s">
        <v>266</v>
      </c>
      <c r="H9" s="67" t="s">
        <v>263</v>
      </c>
    </row>
    <row r="10" ht="30" customHeight="1" spans="1:8">
      <c r="A10" s="65" t="s">
        <v>267</v>
      </c>
      <c r="B10" s="66">
        <v>2.592</v>
      </c>
      <c r="C10" s="66">
        <v>2.592</v>
      </c>
      <c r="D10" s="68"/>
      <c r="E10" s="67" t="s">
        <v>265</v>
      </c>
      <c r="F10" s="67">
        <v>2010301</v>
      </c>
      <c r="G10" s="67" t="s">
        <v>267</v>
      </c>
      <c r="H10" s="67" t="s">
        <v>263</v>
      </c>
    </row>
    <row r="11" ht="30" customHeight="1" spans="1:8">
      <c r="A11" s="65" t="s">
        <v>268</v>
      </c>
      <c r="B11" s="66">
        <v>53.15</v>
      </c>
      <c r="C11" s="66">
        <v>53.15</v>
      </c>
      <c r="D11" s="68"/>
      <c r="E11" s="67" t="s">
        <v>265</v>
      </c>
      <c r="F11" s="67">
        <v>2010301</v>
      </c>
      <c r="G11" s="67" t="s">
        <v>268</v>
      </c>
      <c r="H11" s="67" t="s">
        <v>269</v>
      </c>
    </row>
    <row r="12" spans="1:1">
      <c r="A12" s="69"/>
    </row>
    <row r="13" spans="1:1">
      <c r="A13" s="69"/>
    </row>
    <row r="14" spans="1:1">
      <c r="A14" s="69"/>
    </row>
    <row r="15" spans="1:1">
      <c r="A15" s="69"/>
    </row>
    <row r="16" spans="1:1">
      <c r="A16" s="69"/>
    </row>
    <row r="17" spans="1:1">
      <c r="A17" s="69"/>
    </row>
    <row r="18" spans="1:1">
      <c r="A18" s="69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2" workbookViewId="0">
      <selection activeCell="E16" sqref="E16:G16"/>
    </sheetView>
  </sheetViews>
  <sheetFormatPr defaultColWidth="9" defaultRowHeight="14.25"/>
  <cols>
    <col min="1" max="1" width="20" customWidth="1"/>
    <col min="2" max="4" width="8.75" customWidth="1"/>
  </cols>
  <sheetData>
    <row r="1" ht="31.5" customHeight="1" spans="1:14">
      <c r="A1" s="1" t="s">
        <v>270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5"/>
    </row>
    <row r="2" ht="33" customHeight="1" spans="1:14">
      <c r="A2" s="29" t="s">
        <v>271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272</v>
      </c>
      <c r="B4" s="31" t="s">
        <v>273</v>
      </c>
      <c r="C4" s="31" t="s">
        <v>274</v>
      </c>
      <c r="D4" s="31" t="s">
        <v>275</v>
      </c>
      <c r="E4" s="8" t="s">
        <v>276</v>
      </c>
      <c r="F4" s="8"/>
      <c r="G4" s="8"/>
      <c r="H4" s="8"/>
      <c r="I4" s="8"/>
      <c r="J4" s="8"/>
      <c r="K4" s="8"/>
      <c r="L4" s="8"/>
      <c r="M4" s="8"/>
      <c r="N4" s="46" t="s">
        <v>277</v>
      </c>
    </row>
    <row r="5" ht="37.5" customHeight="1" spans="1:14">
      <c r="A5" s="9"/>
      <c r="B5" s="31"/>
      <c r="C5" s="31"/>
      <c r="D5" s="31"/>
      <c r="E5" s="10" t="s">
        <v>278</v>
      </c>
      <c r="F5" s="8" t="s">
        <v>41</v>
      </c>
      <c r="G5" s="8"/>
      <c r="H5" s="8"/>
      <c r="I5" s="8"/>
      <c r="J5" s="47"/>
      <c r="K5" s="47"/>
      <c r="L5" s="23" t="s">
        <v>279</v>
      </c>
      <c r="M5" s="23" t="s">
        <v>280</v>
      </c>
      <c r="N5" s="48"/>
    </row>
    <row r="6" ht="78.75" customHeight="1" spans="1:14">
      <c r="A6" s="13"/>
      <c r="B6" s="31"/>
      <c r="C6" s="31"/>
      <c r="D6" s="31"/>
      <c r="E6" s="10"/>
      <c r="F6" s="14" t="s">
        <v>281</v>
      </c>
      <c r="G6" s="10" t="s">
        <v>282</v>
      </c>
      <c r="H6" s="10" t="s">
        <v>283</v>
      </c>
      <c r="I6" s="10" t="s">
        <v>284</v>
      </c>
      <c r="J6" s="10" t="s">
        <v>285</v>
      </c>
      <c r="K6" s="24" t="s">
        <v>286</v>
      </c>
      <c r="L6" s="25"/>
      <c r="M6" s="25"/>
      <c r="N6" s="49"/>
    </row>
    <row r="7" ht="24" customHeight="1" spans="1:14">
      <c r="A7" s="32" t="s">
        <v>287</v>
      </c>
      <c r="B7" s="32"/>
      <c r="C7" s="33" t="s">
        <v>288</v>
      </c>
      <c r="D7" s="34">
        <v>5</v>
      </c>
      <c r="E7" s="35">
        <v>0.5</v>
      </c>
      <c r="F7" s="35">
        <v>0.5</v>
      </c>
      <c r="G7" s="35">
        <v>0.5</v>
      </c>
      <c r="H7" s="36"/>
      <c r="I7" s="36"/>
      <c r="J7" s="36"/>
      <c r="K7" s="36"/>
      <c r="L7" s="36"/>
      <c r="M7" s="36"/>
      <c r="N7" s="36"/>
    </row>
    <row r="8" ht="24" customHeight="1" spans="1:14">
      <c r="A8" s="32" t="s">
        <v>289</v>
      </c>
      <c r="B8" s="37"/>
      <c r="C8" s="38" t="s">
        <v>290</v>
      </c>
      <c r="D8" s="39">
        <v>20</v>
      </c>
      <c r="E8" s="40">
        <v>1</v>
      </c>
      <c r="F8" s="40">
        <v>1</v>
      </c>
      <c r="G8" s="40">
        <v>1</v>
      </c>
      <c r="H8" s="41"/>
      <c r="I8" s="41"/>
      <c r="J8" s="41"/>
      <c r="K8" s="41"/>
      <c r="L8" s="41"/>
      <c r="M8" s="41"/>
      <c r="N8" s="43"/>
    </row>
    <row r="9" ht="24" customHeight="1" spans="1:14">
      <c r="A9" s="32" t="s">
        <v>291</v>
      </c>
      <c r="B9" s="37"/>
      <c r="C9" s="38" t="s">
        <v>292</v>
      </c>
      <c r="D9" s="39">
        <v>8</v>
      </c>
      <c r="E9" s="40">
        <v>4</v>
      </c>
      <c r="F9" s="40">
        <v>4</v>
      </c>
      <c r="G9" s="40">
        <v>4</v>
      </c>
      <c r="H9" s="41"/>
      <c r="I9" s="41"/>
      <c r="J9" s="41"/>
      <c r="K9" s="41"/>
      <c r="L9" s="41"/>
      <c r="M9" s="41"/>
      <c r="N9" s="43"/>
    </row>
    <row r="10" ht="24" customHeight="1" spans="1:14">
      <c r="A10" s="32" t="s">
        <v>293</v>
      </c>
      <c r="B10" s="37"/>
      <c r="C10" s="38" t="s">
        <v>292</v>
      </c>
      <c r="D10" s="39">
        <v>3</v>
      </c>
      <c r="E10" s="41">
        <v>0.45</v>
      </c>
      <c r="F10" s="41">
        <v>0.45</v>
      </c>
      <c r="G10" s="41">
        <v>0.45</v>
      </c>
      <c r="H10" s="41"/>
      <c r="I10" s="41"/>
      <c r="J10" s="41"/>
      <c r="K10" s="41"/>
      <c r="L10" s="41"/>
      <c r="M10" s="41"/>
      <c r="N10" s="43"/>
    </row>
    <row r="11" ht="24" customHeight="1" spans="1:14">
      <c r="A11" s="32" t="s">
        <v>294</v>
      </c>
      <c r="B11" s="37"/>
      <c r="C11" s="38" t="s">
        <v>292</v>
      </c>
      <c r="D11" s="39">
        <v>1</v>
      </c>
      <c r="E11" s="42">
        <v>2.5</v>
      </c>
      <c r="F11" s="42">
        <v>2.5</v>
      </c>
      <c r="G11" s="42">
        <v>2.5</v>
      </c>
      <c r="H11" s="41"/>
      <c r="I11" s="41"/>
      <c r="J11" s="41"/>
      <c r="K11" s="41"/>
      <c r="L11" s="41"/>
      <c r="M11" s="41"/>
      <c r="N11" s="43"/>
    </row>
    <row r="12" ht="24" customHeight="1" spans="1:14">
      <c r="A12" s="32" t="s">
        <v>295</v>
      </c>
      <c r="B12" s="37"/>
      <c r="C12" s="43"/>
      <c r="D12" s="39"/>
      <c r="E12" s="40">
        <v>10</v>
      </c>
      <c r="F12" s="40">
        <v>10</v>
      </c>
      <c r="G12" s="40">
        <v>10</v>
      </c>
      <c r="H12" s="41"/>
      <c r="I12" s="41"/>
      <c r="J12" s="41"/>
      <c r="K12" s="41"/>
      <c r="L12" s="41"/>
      <c r="M12" s="41"/>
      <c r="N12" s="43"/>
    </row>
    <row r="13" ht="24" customHeight="1" spans="1:14">
      <c r="A13" s="32" t="s">
        <v>296</v>
      </c>
      <c r="B13" s="37"/>
      <c r="C13" s="43"/>
      <c r="D13" s="39">
        <v>100</v>
      </c>
      <c r="E13" s="42">
        <v>1.5</v>
      </c>
      <c r="F13" s="42">
        <v>1.5</v>
      </c>
      <c r="G13" s="42">
        <v>1.5</v>
      </c>
      <c r="H13" s="41"/>
      <c r="I13" s="41"/>
      <c r="J13" s="41"/>
      <c r="K13" s="41"/>
      <c r="L13" s="41"/>
      <c r="M13" s="41"/>
      <c r="N13" s="43"/>
    </row>
    <row r="14" ht="24" customHeight="1" spans="1:14">
      <c r="A14" s="32" t="s">
        <v>297</v>
      </c>
      <c r="B14" s="37"/>
      <c r="C14" s="43"/>
      <c r="D14" s="41"/>
      <c r="E14" s="42">
        <v>1.5</v>
      </c>
      <c r="F14" s="42">
        <v>1.5</v>
      </c>
      <c r="G14" s="42">
        <v>1.5</v>
      </c>
      <c r="H14" s="41"/>
      <c r="I14" s="41"/>
      <c r="J14" s="41"/>
      <c r="K14" s="41"/>
      <c r="L14" s="41"/>
      <c r="M14" s="41"/>
      <c r="N14" s="43"/>
    </row>
    <row r="15" ht="24" customHeight="1" spans="1:14">
      <c r="A15" s="32" t="s">
        <v>298</v>
      </c>
      <c r="B15" s="37"/>
      <c r="C15" s="43"/>
      <c r="D15" s="41"/>
      <c r="E15" s="40">
        <v>1</v>
      </c>
      <c r="F15" s="40">
        <v>1</v>
      </c>
      <c r="G15" s="40">
        <v>1</v>
      </c>
      <c r="H15" s="41"/>
      <c r="I15" s="41"/>
      <c r="J15" s="41"/>
      <c r="K15" s="41"/>
      <c r="L15" s="41"/>
      <c r="M15" s="41"/>
      <c r="N15" s="43"/>
    </row>
    <row r="16" ht="24" customHeight="1" spans="1:14">
      <c r="A16" s="32" t="s">
        <v>299</v>
      </c>
      <c r="B16" s="37"/>
      <c r="C16" s="43"/>
      <c r="D16" s="41"/>
      <c r="E16" s="42">
        <v>0.5</v>
      </c>
      <c r="F16" s="42">
        <v>0.5</v>
      </c>
      <c r="G16" s="42">
        <v>0.5</v>
      </c>
      <c r="H16" s="41"/>
      <c r="I16" s="41"/>
      <c r="J16" s="41"/>
      <c r="K16" s="41"/>
      <c r="L16" s="41"/>
      <c r="M16" s="41"/>
      <c r="N16" s="43"/>
    </row>
    <row r="17" ht="24" customHeight="1" spans="1:14">
      <c r="A17" s="17" t="s">
        <v>116</v>
      </c>
      <c r="B17" s="44"/>
      <c r="C17" s="44"/>
      <c r="D17" s="18"/>
      <c r="E17" s="41">
        <v>22.95</v>
      </c>
      <c r="F17" s="41">
        <v>22.95</v>
      </c>
      <c r="G17" s="41">
        <v>22.95</v>
      </c>
      <c r="H17" s="41"/>
      <c r="I17" s="41"/>
      <c r="J17" s="41"/>
      <c r="K17" s="41"/>
      <c r="L17" s="41"/>
      <c r="M17" s="41"/>
      <c r="N17" s="43"/>
    </row>
  </sheetData>
  <mergeCells count="11">
    <mergeCell ref="A2:N2"/>
    <mergeCell ref="A3:N3"/>
    <mergeCell ref="A17:D17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K14" sqref="K14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300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302</v>
      </c>
      <c r="B4" s="7" t="s">
        <v>303</v>
      </c>
      <c r="C4" s="8" t="s">
        <v>276</v>
      </c>
      <c r="D4" s="8"/>
      <c r="E4" s="8"/>
      <c r="F4" s="8"/>
      <c r="G4" s="8"/>
      <c r="H4" s="8"/>
      <c r="I4" s="8"/>
      <c r="J4" s="8"/>
      <c r="K4" s="8"/>
      <c r="L4" s="7" t="s">
        <v>177</v>
      </c>
    </row>
    <row r="5" ht="25.5" customHeight="1" spans="1:12">
      <c r="A5" s="9"/>
      <c r="B5" s="9"/>
      <c r="C5" s="10" t="s">
        <v>278</v>
      </c>
      <c r="D5" s="11" t="s">
        <v>304</v>
      </c>
      <c r="E5" s="12"/>
      <c r="F5" s="12"/>
      <c r="G5" s="12"/>
      <c r="H5" s="12"/>
      <c r="I5" s="22"/>
      <c r="J5" s="23" t="s">
        <v>279</v>
      </c>
      <c r="K5" s="23" t="s">
        <v>280</v>
      </c>
      <c r="L5" s="9"/>
    </row>
    <row r="6" ht="81" customHeight="1" spans="1:12">
      <c r="A6" s="13"/>
      <c r="B6" s="13"/>
      <c r="C6" s="10"/>
      <c r="D6" s="14" t="s">
        <v>281</v>
      </c>
      <c r="E6" s="10" t="s">
        <v>282</v>
      </c>
      <c r="F6" s="10" t="s">
        <v>283</v>
      </c>
      <c r="G6" s="10" t="s">
        <v>284</v>
      </c>
      <c r="H6" s="10" t="s">
        <v>285</v>
      </c>
      <c r="I6" s="24" t="s">
        <v>305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116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showZeros="0" topLeftCell="A19" workbookViewId="0">
      <selection activeCell="C52" sqref="C52"/>
    </sheetView>
  </sheetViews>
  <sheetFormatPr defaultColWidth="6.875" defaultRowHeight="11.25" outlineLevelCol="6"/>
  <cols>
    <col min="1" max="1" width="12.625" style="70" customWidth="1"/>
    <col min="2" max="2" width="33.875" style="70" customWidth="1"/>
    <col min="3" max="3" width="10.7833333333333" style="70" customWidth="1"/>
    <col min="4" max="4" width="9.43333333333333" style="70" customWidth="1"/>
    <col min="5" max="5" width="7.10833333333333" style="70" customWidth="1"/>
    <col min="6" max="6" width="10.325" style="70" customWidth="1"/>
    <col min="7" max="7" width="14.2833333333333" style="70" customWidth="1"/>
    <col min="8" max="16384" width="6.875" style="70"/>
  </cols>
  <sheetData>
    <row r="1" ht="16.5" customHeight="1" spans="1:7">
      <c r="A1" s="51" t="s">
        <v>38</v>
      </c>
      <c r="B1" s="52"/>
      <c r="C1" s="52"/>
      <c r="D1" s="77"/>
      <c r="E1" s="77"/>
      <c r="F1" s="77"/>
      <c r="G1" s="77"/>
    </row>
    <row r="2" ht="29.25" customHeight="1" spans="1:7">
      <c r="A2" s="79" t="s">
        <v>39</v>
      </c>
      <c r="B2" s="79"/>
      <c r="C2" s="79"/>
      <c r="D2" s="79"/>
      <c r="E2" s="79"/>
      <c r="F2" s="79"/>
      <c r="G2" s="79"/>
    </row>
    <row r="3" ht="26.25" customHeight="1" spans="1:7">
      <c r="A3" s="80"/>
      <c r="B3" s="80"/>
      <c r="C3" s="80"/>
      <c r="D3" s="80"/>
      <c r="E3" s="80"/>
      <c r="F3" s="80"/>
      <c r="G3" s="92" t="s">
        <v>2</v>
      </c>
    </row>
    <row r="4" ht="26.25" customHeight="1" spans="1:7">
      <c r="A4" s="81" t="s">
        <v>40</v>
      </c>
      <c r="B4" s="81"/>
      <c r="C4" s="159" t="s">
        <v>36</v>
      </c>
      <c r="D4" s="93" t="s">
        <v>41</v>
      </c>
      <c r="E4" s="93" t="s">
        <v>42</v>
      </c>
      <c r="F4" s="93" t="s">
        <v>43</v>
      </c>
      <c r="G4" s="159" t="s">
        <v>44</v>
      </c>
    </row>
    <row r="5" s="78" customFormat="1" ht="47.25" customHeight="1" spans="1:7">
      <c r="A5" s="81" t="s">
        <v>45</v>
      </c>
      <c r="B5" s="81" t="s">
        <v>46</v>
      </c>
      <c r="C5" s="160"/>
      <c r="D5" s="93"/>
      <c r="E5" s="93"/>
      <c r="F5" s="93"/>
      <c r="G5" s="160"/>
    </row>
    <row r="6" s="78" customFormat="1" ht="19" customHeight="1" spans="1:7">
      <c r="A6" s="82" t="s">
        <v>47</v>
      </c>
      <c r="B6" s="83" t="s">
        <v>48</v>
      </c>
      <c r="C6" s="161">
        <v>623.18</v>
      </c>
      <c r="D6" s="161">
        <v>623.18</v>
      </c>
      <c r="E6" s="89"/>
      <c r="F6" s="89"/>
      <c r="G6" s="89"/>
    </row>
    <row r="7" s="78" customFormat="1" ht="19" customHeight="1" spans="1:7">
      <c r="A7" s="82" t="s">
        <v>49</v>
      </c>
      <c r="B7" s="162" t="s">
        <v>50</v>
      </c>
      <c r="C7" s="161">
        <v>623.18</v>
      </c>
      <c r="D7" s="161">
        <v>623.18</v>
      </c>
      <c r="E7" s="89"/>
      <c r="F7" s="89"/>
      <c r="G7" s="89"/>
    </row>
    <row r="8" s="78" customFormat="1" ht="19" customHeight="1" spans="1:7">
      <c r="A8" s="82" t="s">
        <v>51</v>
      </c>
      <c r="B8" s="83" t="s">
        <v>52</v>
      </c>
      <c r="C8" s="161">
        <v>301.99</v>
      </c>
      <c r="D8" s="161">
        <v>301.99</v>
      </c>
      <c r="E8" s="89"/>
      <c r="F8" s="89"/>
      <c r="G8" s="89"/>
    </row>
    <row r="9" s="78" customFormat="1" ht="19" customHeight="1" spans="1:7">
      <c r="A9" s="82" t="s">
        <v>53</v>
      </c>
      <c r="B9" s="83" t="s">
        <v>54</v>
      </c>
      <c r="C9" s="161">
        <v>321.19</v>
      </c>
      <c r="D9" s="161">
        <v>321.19</v>
      </c>
      <c r="E9" s="89"/>
      <c r="F9" s="89"/>
      <c r="G9" s="89"/>
    </row>
    <row r="10" customFormat="1" ht="19" customHeight="1" spans="1:7">
      <c r="A10" s="82" t="s">
        <v>55</v>
      </c>
      <c r="B10" s="84" t="s">
        <v>56</v>
      </c>
      <c r="C10" s="161">
        <v>89.96</v>
      </c>
      <c r="D10" s="103">
        <v>89.96</v>
      </c>
      <c r="E10" s="90"/>
      <c r="F10" s="90"/>
      <c r="G10" s="90"/>
    </row>
    <row r="11" customFormat="1" ht="19" customHeight="1" spans="1:7">
      <c r="A11" s="82" t="s">
        <v>57</v>
      </c>
      <c r="B11" s="85" t="s">
        <v>58</v>
      </c>
      <c r="C11" s="161">
        <v>79.9</v>
      </c>
      <c r="D11" s="163">
        <v>79.9</v>
      </c>
      <c r="E11" s="85"/>
      <c r="F11" s="85"/>
      <c r="G11" s="85"/>
    </row>
    <row r="12" customFormat="1" ht="19" customHeight="1" spans="1:7">
      <c r="A12" s="82" t="s">
        <v>59</v>
      </c>
      <c r="B12" s="83" t="s">
        <v>60</v>
      </c>
      <c r="C12" s="161">
        <v>9.27</v>
      </c>
      <c r="D12" s="161">
        <v>9.27</v>
      </c>
      <c r="E12" s="85"/>
      <c r="F12" s="85"/>
      <c r="G12" s="85"/>
    </row>
    <row r="13" customFormat="1" ht="19" customHeight="1" spans="1:7">
      <c r="A13" s="82" t="s">
        <v>61</v>
      </c>
      <c r="B13" s="85" t="s">
        <v>62</v>
      </c>
      <c r="C13" s="161">
        <v>65.54</v>
      </c>
      <c r="D13" s="161">
        <v>65.54</v>
      </c>
      <c r="E13" s="85"/>
      <c r="F13" s="85"/>
      <c r="G13" s="85"/>
    </row>
    <row r="14" customFormat="1" ht="19" customHeight="1" spans="1:7">
      <c r="A14" s="82" t="s">
        <v>63</v>
      </c>
      <c r="B14" s="83" t="s">
        <v>64</v>
      </c>
      <c r="C14" s="161">
        <v>5.1</v>
      </c>
      <c r="D14" s="164">
        <v>5.1</v>
      </c>
      <c r="E14" s="85"/>
      <c r="F14" s="85"/>
      <c r="G14" s="85"/>
    </row>
    <row r="15" ht="19" customHeight="1" spans="1:7">
      <c r="A15" s="82" t="s">
        <v>65</v>
      </c>
      <c r="B15" s="83" t="s">
        <v>66</v>
      </c>
      <c r="C15" s="161">
        <v>10.06</v>
      </c>
      <c r="D15" s="161">
        <v>10.06</v>
      </c>
      <c r="E15" s="85"/>
      <c r="F15" s="85"/>
      <c r="G15" s="85"/>
    </row>
    <row r="16" ht="19" customHeight="1" spans="1:7">
      <c r="A16" s="82" t="s">
        <v>67</v>
      </c>
      <c r="B16" s="83" t="s">
        <v>68</v>
      </c>
      <c r="C16" s="161">
        <v>10.06</v>
      </c>
      <c r="D16" s="161">
        <v>10.06</v>
      </c>
      <c r="E16" s="85"/>
      <c r="F16" s="85"/>
      <c r="G16" s="85"/>
    </row>
    <row r="17" ht="19" customHeight="1" spans="1:7">
      <c r="A17" s="82" t="s">
        <v>69</v>
      </c>
      <c r="B17" s="83" t="s">
        <v>70</v>
      </c>
      <c r="C17" s="161">
        <v>36.58</v>
      </c>
      <c r="D17" s="161">
        <v>36.58</v>
      </c>
      <c r="E17" s="85"/>
      <c r="F17" s="85"/>
      <c r="G17" s="85"/>
    </row>
    <row r="18" ht="19" customHeight="1" spans="1:7">
      <c r="A18" s="82" t="s">
        <v>71</v>
      </c>
      <c r="B18" s="83" t="s">
        <v>72</v>
      </c>
      <c r="C18" s="165">
        <v>5</v>
      </c>
      <c r="D18" s="165">
        <v>5</v>
      </c>
      <c r="E18" s="85"/>
      <c r="F18" s="85"/>
      <c r="G18" s="85"/>
    </row>
    <row r="19" ht="19" customHeight="1" spans="1:7">
      <c r="A19" s="82" t="s">
        <v>73</v>
      </c>
      <c r="B19" s="83" t="s">
        <v>74</v>
      </c>
      <c r="C19" s="165">
        <v>5</v>
      </c>
      <c r="D19" s="165">
        <v>5</v>
      </c>
      <c r="E19" s="85"/>
      <c r="F19" s="85"/>
      <c r="G19" s="85"/>
    </row>
    <row r="20" ht="19" customHeight="1" spans="1:7">
      <c r="A20" s="82" t="s">
        <v>75</v>
      </c>
      <c r="B20" s="83" t="s">
        <v>76</v>
      </c>
      <c r="C20" s="161">
        <v>31.58</v>
      </c>
      <c r="D20" s="161">
        <v>31.58</v>
      </c>
      <c r="E20" s="85"/>
      <c r="F20" s="85"/>
      <c r="G20" s="85"/>
    </row>
    <row r="21" ht="19" customHeight="1" spans="1:7">
      <c r="A21" s="82" t="s">
        <v>77</v>
      </c>
      <c r="B21" s="83" t="s">
        <v>78</v>
      </c>
      <c r="C21" s="161">
        <v>10.73</v>
      </c>
      <c r="D21" s="161">
        <v>10.73</v>
      </c>
      <c r="E21" s="85"/>
      <c r="F21" s="85"/>
      <c r="G21" s="85"/>
    </row>
    <row r="22" ht="19" customHeight="1" spans="1:7">
      <c r="A22" s="82" t="s">
        <v>79</v>
      </c>
      <c r="B22" s="83" t="s">
        <v>80</v>
      </c>
      <c r="C22" s="164">
        <v>15.9</v>
      </c>
      <c r="D22" s="164">
        <v>15.9</v>
      </c>
      <c r="E22" s="85"/>
      <c r="F22" s="85"/>
      <c r="G22" s="85"/>
    </row>
    <row r="23" ht="19" customHeight="1" spans="1:7">
      <c r="A23" s="82" t="s">
        <v>81</v>
      </c>
      <c r="B23" s="83" t="s">
        <v>82</v>
      </c>
      <c r="C23" s="161">
        <v>4.95</v>
      </c>
      <c r="D23" s="161">
        <v>4.95</v>
      </c>
      <c r="E23" s="85"/>
      <c r="F23" s="85"/>
      <c r="G23" s="85"/>
    </row>
    <row r="24" ht="19" customHeight="1" spans="1:7">
      <c r="A24" s="82" t="s">
        <v>83</v>
      </c>
      <c r="B24" s="83" t="s">
        <v>84</v>
      </c>
      <c r="C24" s="161">
        <v>111.45</v>
      </c>
      <c r="D24" s="161">
        <v>111.45</v>
      </c>
      <c r="E24" s="85"/>
      <c r="F24" s="85"/>
      <c r="G24" s="85"/>
    </row>
    <row r="25" ht="19" customHeight="1" spans="1:7">
      <c r="A25" s="82" t="s">
        <v>85</v>
      </c>
      <c r="B25" s="83" t="s">
        <v>86</v>
      </c>
      <c r="C25" s="165">
        <v>15</v>
      </c>
      <c r="D25" s="165">
        <v>15</v>
      </c>
      <c r="E25" s="85"/>
      <c r="F25" s="85"/>
      <c r="G25" s="85"/>
    </row>
    <row r="26" ht="19" customHeight="1" spans="1:7">
      <c r="A26" s="82" t="s">
        <v>87</v>
      </c>
      <c r="B26" s="83" t="s">
        <v>88</v>
      </c>
      <c r="C26" s="165">
        <v>15</v>
      </c>
      <c r="D26" s="165">
        <v>15</v>
      </c>
      <c r="E26" s="85"/>
      <c r="F26" s="85"/>
      <c r="G26" s="85"/>
    </row>
    <row r="27" ht="19" customHeight="1" spans="1:7">
      <c r="A27" s="82" t="s">
        <v>89</v>
      </c>
      <c r="B27" s="83" t="s">
        <v>90</v>
      </c>
      <c r="C27" s="161">
        <v>96.45</v>
      </c>
      <c r="D27" s="161">
        <v>96.45</v>
      </c>
      <c r="E27" s="85"/>
      <c r="F27" s="85"/>
      <c r="G27" s="85"/>
    </row>
    <row r="28" ht="19" customHeight="1" spans="1:7">
      <c r="A28" s="82" t="s">
        <v>91</v>
      </c>
      <c r="B28" s="83" t="s">
        <v>92</v>
      </c>
      <c r="C28" s="161">
        <v>96.45</v>
      </c>
      <c r="D28" s="161">
        <v>96.45</v>
      </c>
      <c r="E28" s="85"/>
      <c r="F28" s="85"/>
      <c r="G28" s="85"/>
    </row>
    <row r="29" ht="19" customHeight="1" spans="1:7">
      <c r="A29" s="82" t="s">
        <v>93</v>
      </c>
      <c r="B29" s="83" t="s">
        <v>94</v>
      </c>
      <c r="C29" s="161">
        <v>99.11</v>
      </c>
      <c r="D29" s="161">
        <v>99.11</v>
      </c>
      <c r="E29" s="85"/>
      <c r="F29" s="85"/>
      <c r="G29" s="85"/>
    </row>
    <row r="30" ht="19" customHeight="1" spans="1:7">
      <c r="A30" s="82" t="s">
        <v>95</v>
      </c>
      <c r="B30" s="83" t="s">
        <v>96</v>
      </c>
      <c r="C30" s="161">
        <v>99.11</v>
      </c>
      <c r="D30" s="161">
        <v>99.11</v>
      </c>
      <c r="E30" s="85"/>
      <c r="F30" s="85"/>
      <c r="G30" s="85"/>
    </row>
    <row r="31" ht="19" customHeight="1" spans="1:7">
      <c r="A31" s="82" t="s">
        <v>97</v>
      </c>
      <c r="B31" s="83" t="s">
        <v>98</v>
      </c>
      <c r="C31" s="161">
        <v>99.11</v>
      </c>
      <c r="D31" s="161">
        <v>99.11</v>
      </c>
      <c r="E31" s="85"/>
      <c r="F31" s="85"/>
      <c r="G31" s="85"/>
    </row>
    <row r="32" ht="19" customHeight="1" spans="1:7">
      <c r="A32" s="82" t="s">
        <v>99</v>
      </c>
      <c r="B32" s="83" t="s">
        <v>100</v>
      </c>
      <c r="C32" s="161">
        <v>1.14</v>
      </c>
      <c r="D32" s="161">
        <v>1.14</v>
      </c>
      <c r="E32" s="85"/>
      <c r="F32" s="85"/>
      <c r="G32" s="85"/>
    </row>
    <row r="33" ht="19" customHeight="1" spans="1:7">
      <c r="A33" s="82" t="s">
        <v>101</v>
      </c>
      <c r="B33" s="83" t="s">
        <v>102</v>
      </c>
      <c r="C33" s="161">
        <v>1.14</v>
      </c>
      <c r="D33" s="161">
        <v>1.14</v>
      </c>
      <c r="E33" s="85"/>
      <c r="F33" s="85"/>
      <c r="G33" s="85"/>
    </row>
    <row r="34" ht="19" customHeight="1" spans="1:7">
      <c r="A34" s="82" t="s">
        <v>103</v>
      </c>
      <c r="B34" s="83" t="s">
        <v>104</v>
      </c>
      <c r="C34" s="161">
        <v>1.14</v>
      </c>
      <c r="D34" s="161">
        <v>1.14</v>
      </c>
      <c r="E34" s="85"/>
      <c r="F34" s="85"/>
      <c r="G34" s="85"/>
    </row>
    <row r="35" ht="19" customHeight="1" spans="1:7">
      <c r="A35" s="82" t="s">
        <v>105</v>
      </c>
      <c r="B35" s="83" t="s">
        <v>106</v>
      </c>
      <c r="C35" s="164">
        <v>72.1</v>
      </c>
      <c r="D35" s="164">
        <v>72.1</v>
      </c>
      <c r="E35" s="85"/>
      <c r="F35" s="85"/>
      <c r="G35" s="85"/>
    </row>
    <row r="36" ht="19" customHeight="1" spans="1:7">
      <c r="A36" s="82" t="s">
        <v>107</v>
      </c>
      <c r="B36" s="83" t="s">
        <v>108</v>
      </c>
      <c r="C36" s="164">
        <v>72.1</v>
      </c>
      <c r="D36" s="164">
        <v>72.1</v>
      </c>
      <c r="E36" s="85"/>
      <c r="F36" s="85"/>
      <c r="G36" s="85"/>
    </row>
    <row r="37" ht="19" customHeight="1" spans="1:7">
      <c r="A37" s="158" t="s">
        <v>109</v>
      </c>
      <c r="B37" s="83" t="s">
        <v>110</v>
      </c>
      <c r="C37" s="164">
        <v>72.1</v>
      </c>
      <c r="D37" s="164">
        <v>72.1</v>
      </c>
      <c r="E37" s="85"/>
      <c r="F37" s="85"/>
      <c r="G37" s="85"/>
    </row>
    <row r="38" s="78" customFormat="1" ht="19" customHeight="1" spans="1:7">
      <c r="A38" s="136" t="s">
        <v>111</v>
      </c>
      <c r="B38" s="166"/>
      <c r="C38" s="161">
        <v>1033.52</v>
      </c>
      <c r="D38" s="161">
        <f>C38</f>
        <v>1033.52</v>
      </c>
      <c r="E38" s="89"/>
      <c r="F38" s="89"/>
      <c r="G38" s="89"/>
    </row>
  </sheetData>
  <mergeCells count="8">
    <mergeCell ref="A2:G2"/>
    <mergeCell ref="A4:B4"/>
    <mergeCell ref="A38:B38"/>
    <mergeCell ref="C4:C5"/>
    <mergeCell ref="D4:D5"/>
    <mergeCell ref="E4:E5"/>
    <mergeCell ref="F4:F5"/>
    <mergeCell ref="G4:G5"/>
  </mergeCells>
  <printOptions horizontalCentered="1"/>
  <pageMargins left="0.156944444444444" right="0.0784722222222222" top="0.118055555555556" bottom="0.156944444444444" header="0.511805555555556" footer="0.511805555555556"/>
  <pageSetup paperSize="9" fitToHeight="5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showZeros="0" topLeftCell="A27" workbookViewId="0">
      <selection activeCell="C7" sqref="C7:E39"/>
    </sheetView>
  </sheetViews>
  <sheetFormatPr defaultColWidth="6.875" defaultRowHeight="11.25" outlineLevelCol="4"/>
  <cols>
    <col min="1" max="1" width="17.125" style="70" customWidth="1"/>
    <col min="2" max="2" width="36.5" style="70" customWidth="1"/>
    <col min="3" max="5" width="24.125" style="70" customWidth="1"/>
    <col min="6" max="16384" width="6.875" style="70"/>
  </cols>
  <sheetData>
    <row r="1" ht="16.5" customHeight="1" spans="1:5">
      <c r="A1" s="51" t="s">
        <v>112</v>
      </c>
      <c r="B1" s="52"/>
      <c r="C1" s="52"/>
      <c r="D1" s="77"/>
      <c r="E1" s="77"/>
    </row>
    <row r="2" ht="16.5" customHeight="1" spans="1:5">
      <c r="A2" s="52"/>
      <c r="B2" s="52"/>
      <c r="C2" s="52"/>
      <c r="D2" s="77"/>
      <c r="E2" s="77"/>
    </row>
    <row r="3" ht="29.25" customHeight="1" spans="1:5">
      <c r="A3" s="79" t="s">
        <v>113</v>
      </c>
      <c r="B3" s="79"/>
      <c r="C3" s="79"/>
      <c r="D3" s="79"/>
      <c r="E3" s="79"/>
    </row>
    <row r="4" ht="26.25" customHeight="1" spans="1:5">
      <c r="A4" s="80"/>
      <c r="B4" s="80"/>
      <c r="C4" s="80"/>
      <c r="D4" s="80"/>
      <c r="E4" s="92" t="s">
        <v>2</v>
      </c>
    </row>
    <row r="5" ht="26.25" customHeight="1" spans="1:5">
      <c r="A5" s="148" t="s">
        <v>40</v>
      </c>
      <c r="B5" s="149"/>
      <c r="C5" s="150" t="s">
        <v>37</v>
      </c>
      <c r="D5" s="150" t="s">
        <v>114</v>
      </c>
      <c r="E5" s="150" t="s">
        <v>115</v>
      </c>
    </row>
    <row r="6" s="78" customFormat="1" ht="27.75" customHeight="1" spans="1:5">
      <c r="A6" s="81" t="s">
        <v>45</v>
      </c>
      <c r="B6" s="81" t="s">
        <v>46</v>
      </c>
      <c r="C6" s="151"/>
      <c r="D6" s="151"/>
      <c r="E6" s="151"/>
    </row>
    <row r="7" s="78" customFormat="1" ht="30" customHeight="1" spans="1:5">
      <c r="A7" s="82" t="s">
        <v>47</v>
      </c>
      <c r="B7" s="83" t="s">
        <v>48</v>
      </c>
      <c r="C7" s="145">
        <f>D7+E7</f>
        <v>623.18</v>
      </c>
      <c r="D7" s="152">
        <v>539.45</v>
      </c>
      <c r="E7" s="152">
        <v>83.73</v>
      </c>
    </row>
    <row r="8" s="78" customFormat="1" ht="30" customHeight="1" spans="1:5">
      <c r="A8" s="82" t="s">
        <v>49</v>
      </c>
      <c r="B8" s="83" t="s">
        <v>50</v>
      </c>
      <c r="C8" s="145">
        <f t="shared" ref="C8:C39" si="0">D8+E8</f>
        <v>623.18</v>
      </c>
      <c r="D8" s="152">
        <v>539.45</v>
      </c>
      <c r="E8" s="152">
        <v>83.73</v>
      </c>
    </row>
    <row r="9" s="78" customFormat="1" ht="30" customHeight="1" spans="1:5">
      <c r="A9" s="82" t="s">
        <v>51</v>
      </c>
      <c r="B9" s="83" t="s">
        <v>52</v>
      </c>
      <c r="C9" s="153">
        <f t="shared" si="0"/>
        <v>301.99</v>
      </c>
      <c r="D9" s="152">
        <v>232.76</v>
      </c>
      <c r="E9" s="152">
        <v>69.23</v>
      </c>
    </row>
    <row r="10" s="78" customFormat="1" ht="30" customHeight="1" spans="1:5">
      <c r="A10" s="82" t="s">
        <v>53</v>
      </c>
      <c r="B10" s="83" t="s">
        <v>54</v>
      </c>
      <c r="C10" s="145">
        <f t="shared" si="0"/>
        <v>321.19</v>
      </c>
      <c r="D10" s="152">
        <v>306.69</v>
      </c>
      <c r="E10" s="154">
        <v>14.5</v>
      </c>
    </row>
    <row r="11" customFormat="1" ht="30" customHeight="1" spans="1:5">
      <c r="A11" s="82" t="s">
        <v>55</v>
      </c>
      <c r="B11" s="84" t="s">
        <v>56</v>
      </c>
      <c r="C11" s="145">
        <f t="shared" si="0"/>
        <v>89.96</v>
      </c>
      <c r="D11" s="155">
        <v>79.9</v>
      </c>
      <c r="E11" s="155">
        <v>10.06</v>
      </c>
    </row>
    <row r="12" customFormat="1" ht="30" customHeight="1" spans="1:5">
      <c r="A12" s="82" t="s">
        <v>57</v>
      </c>
      <c r="B12" s="85" t="s">
        <v>58</v>
      </c>
      <c r="C12" s="156">
        <f t="shared" si="0"/>
        <v>79.9</v>
      </c>
      <c r="D12" s="147">
        <v>79.9</v>
      </c>
      <c r="E12" s="146"/>
    </row>
    <row r="13" customFormat="1" ht="30" customHeight="1" spans="1:5">
      <c r="A13" s="82" t="s">
        <v>59</v>
      </c>
      <c r="B13" s="83" t="s">
        <v>60</v>
      </c>
      <c r="C13" s="145">
        <f t="shared" si="0"/>
        <v>9.27</v>
      </c>
      <c r="D13" s="146">
        <v>9.27</v>
      </c>
      <c r="E13" s="146"/>
    </row>
    <row r="14" ht="30" customHeight="1" spans="1:5">
      <c r="A14" s="82" t="s">
        <v>61</v>
      </c>
      <c r="B14" s="85" t="s">
        <v>62</v>
      </c>
      <c r="C14" s="145">
        <f t="shared" si="0"/>
        <v>65.54</v>
      </c>
      <c r="D14" s="146">
        <v>65.54</v>
      </c>
      <c r="E14" s="146"/>
    </row>
    <row r="15" ht="30" customHeight="1" spans="1:5">
      <c r="A15" s="82" t="s">
        <v>63</v>
      </c>
      <c r="B15" s="83" t="s">
        <v>64</v>
      </c>
      <c r="C15" s="156">
        <f t="shared" si="0"/>
        <v>5.1</v>
      </c>
      <c r="D15" s="147">
        <v>5.1</v>
      </c>
      <c r="E15" s="146"/>
    </row>
    <row r="16" ht="30" customHeight="1" spans="1:5">
      <c r="A16" s="82" t="s">
        <v>65</v>
      </c>
      <c r="B16" s="83" t="s">
        <v>66</v>
      </c>
      <c r="C16" s="145">
        <f t="shared" si="0"/>
        <v>10.06</v>
      </c>
      <c r="D16" s="146"/>
      <c r="E16" s="146">
        <v>10.06</v>
      </c>
    </row>
    <row r="17" ht="30" customHeight="1" spans="1:5">
      <c r="A17" s="82" t="s">
        <v>67</v>
      </c>
      <c r="B17" s="83" t="s">
        <v>68</v>
      </c>
      <c r="C17" s="145">
        <f t="shared" si="0"/>
        <v>10.06</v>
      </c>
      <c r="D17" s="146"/>
      <c r="E17" s="146">
        <v>10.06</v>
      </c>
    </row>
    <row r="18" ht="30" customHeight="1" spans="1:5">
      <c r="A18" s="82" t="s">
        <v>69</v>
      </c>
      <c r="B18" s="83" t="s">
        <v>70</v>
      </c>
      <c r="C18" s="145">
        <f t="shared" si="0"/>
        <v>36.58</v>
      </c>
      <c r="D18" s="146">
        <v>31.58</v>
      </c>
      <c r="E18" s="157">
        <v>5</v>
      </c>
    </row>
    <row r="19" ht="30" customHeight="1" spans="1:5">
      <c r="A19" s="82" t="s">
        <v>71</v>
      </c>
      <c r="B19" s="83" t="s">
        <v>72</v>
      </c>
      <c r="C19" s="83">
        <f t="shared" si="0"/>
        <v>5</v>
      </c>
      <c r="D19" s="146"/>
      <c r="E19" s="157">
        <v>5</v>
      </c>
    </row>
    <row r="20" ht="30" customHeight="1" spans="1:5">
      <c r="A20" s="82" t="s">
        <v>73</v>
      </c>
      <c r="B20" s="83" t="s">
        <v>74</v>
      </c>
      <c r="C20" s="83">
        <f t="shared" si="0"/>
        <v>5</v>
      </c>
      <c r="D20" s="146"/>
      <c r="E20" s="157">
        <v>5</v>
      </c>
    </row>
    <row r="21" ht="30" customHeight="1" spans="1:5">
      <c r="A21" s="82" t="s">
        <v>75</v>
      </c>
      <c r="B21" s="83" t="s">
        <v>76</v>
      </c>
      <c r="C21" s="145">
        <f t="shared" si="0"/>
        <v>31.58</v>
      </c>
      <c r="D21" s="146">
        <v>31.58</v>
      </c>
      <c r="E21" s="146"/>
    </row>
    <row r="22" ht="30" customHeight="1" spans="1:5">
      <c r="A22" s="82" t="s">
        <v>77</v>
      </c>
      <c r="B22" s="83" t="s">
        <v>78</v>
      </c>
      <c r="C22" s="145">
        <f t="shared" si="0"/>
        <v>10.73</v>
      </c>
      <c r="D22" s="146">
        <v>10.73</v>
      </c>
      <c r="E22" s="146"/>
    </row>
    <row r="23" ht="30" customHeight="1" spans="1:5">
      <c r="A23" s="82" t="s">
        <v>79</v>
      </c>
      <c r="B23" s="83" t="s">
        <v>80</v>
      </c>
      <c r="C23" s="156">
        <f t="shared" si="0"/>
        <v>15.9</v>
      </c>
      <c r="D23" s="147">
        <v>15.9</v>
      </c>
      <c r="E23" s="146"/>
    </row>
    <row r="24" ht="30" customHeight="1" spans="1:5">
      <c r="A24" s="82" t="s">
        <v>81</v>
      </c>
      <c r="B24" s="83" t="s">
        <v>82</v>
      </c>
      <c r="C24" s="145">
        <f t="shared" si="0"/>
        <v>4.95</v>
      </c>
      <c r="D24" s="146">
        <v>4.95</v>
      </c>
      <c r="E24" s="146"/>
    </row>
    <row r="25" ht="30" customHeight="1" spans="1:5">
      <c r="A25" s="82" t="s">
        <v>83</v>
      </c>
      <c r="B25" s="83" t="s">
        <v>84</v>
      </c>
      <c r="C25" s="145">
        <f t="shared" si="0"/>
        <v>111.45</v>
      </c>
      <c r="D25" s="146"/>
      <c r="E25" s="146">
        <v>111.45</v>
      </c>
    </row>
    <row r="26" ht="30" customHeight="1" spans="1:5">
      <c r="A26" s="82" t="s">
        <v>85</v>
      </c>
      <c r="B26" s="83" t="s">
        <v>86</v>
      </c>
      <c r="C26" s="83">
        <f t="shared" si="0"/>
        <v>15</v>
      </c>
      <c r="D26" s="157"/>
      <c r="E26" s="157">
        <v>15</v>
      </c>
    </row>
    <row r="27" ht="30" customHeight="1" spans="1:5">
      <c r="A27" s="82" t="s">
        <v>87</v>
      </c>
      <c r="B27" s="83" t="s">
        <v>88</v>
      </c>
      <c r="C27" s="83">
        <f t="shared" si="0"/>
        <v>15</v>
      </c>
      <c r="D27" s="157"/>
      <c r="E27" s="157">
        <v>15</v>
      </c>
    </row>
    <row r="28" ht="30" customHeight="1" spans="1:5">
      <c r="A28" s="82" t="s">
        <v>89</v>
      </c>
      <c r="B28" s="83" t="s">
        <v>90</v>
      </c>
      <c r="C28" s="145">
        <f t="shared" si="0"/>
        <v>96.45</v>
      </c>
      <c r="D28" s="146"/>
      <c r="E28" s="146">
        <v>96.45</v>
      </c>
    </row>
    <row r="29" ht="30" customHeight="1" spans="1:5">
      <c r="A29" s="82" t="s">
        <v>91</v>
      </c>
      <c r="B29" s="83" t="s">
        <v>92</v>
      </c>
      <c r="C29" s="145">
        <f t="shared" si="0"/>
        <v>96.45</v>
      </c>
      <c r="D29" s="146"/>
      <c r="E29" s="146">
        <v>96.45</v>
      </c>
    </row>
    <row r="30" ht="30" customHeight="1" spans="1:5">
      <c r="A30" s="82" t="s">
        <v>93</v>
      </c>
      <c r="B30" s="83" t="s">
        <v>94</v>
      </c>
      <c r="C30" s="145">
        <f t="shared" si="0"/>
        <v>99.11</v>
      </c>
      <c r="D30" s="146"/>
      <c r="E30" s="146">
        <v>99.11</v>
      </c>
    </row>
    <row r="31" ht="30" customHeight="1" spans="1:5">
      <c r="A31" s="82" t="s">
        <v>95</v>
      </c>
      <c r="B31" s="83" t="s">
        <v>96</v>
      </c>
      <c r="C31" s="145">
        <f t="shared" si="0"/>
        <v>99.11</v>
      </c>
      <c r="D31" s="146"/>
      <c r="E31" s="146">
        <v>99.11</v>
      </c>
    </row>
    <row r="32" ht="30" customHeight="1" spans="1:5">
      <c r="A32" s="82" t="s">
        <v>97</v>
      </c>
      <c r="B32" s="83" t="s">
        <v>98</v>
      </c>
      <c r="C32" s="145">
        <f t="shared" si="0"/>
        <v>99.11</v>
      </c>
      <c r="D32" s="146"/>
      <c r="E32" s="146">
        <v>99.11</v>
      </c>
    </row>
    <row r="33" ht="30" customHeight="1" spans="1:5">
      <c r="A33" s="82" t="s">
        <v>99</v>
      </c>
      <c r="B33" s="83" t="s">
        <v>100</v>
      </c>
      <c r="C33" s="145">
        <f t="shared" si="0"/>
        <v>1.14</v>
      </c>
      <c r="D33" s="146"/>
      <c r="E33" s="146">
        <v>1.14</v>
      </c>
    </row>
    <row r="34" ht="30" customHeight="1" spans="1:5">
      <c r="A34" s="82" t="s">
        <v>101</v>
      </c>
      <c r="B34" s="83" t="s">
        <v>102</v>
      </c>
      <c r="C34" s="145">
        <f t="shared" si="0"/>
        <v>1.14</v>
      </c>
      <c r="D34" s="146"/>
      <c r="E34" s="146">
        <v>1.14</v>
      </c>
    </row>
    <row r="35" ht="30" customHeight="1" spans="1:5">
      <c r="A35" s="82" t="s">
        <v>103</v>
      </c>
      <c r="B35" s="83" t="s">
        <v>104</v>
      </c>
      <c r="C35" s="145">
        <f t="shared" si="0"/>
        <v>1.14</v>
      </c>
      <c r="D35" s="146"/>
      <c r="E35" s="146">
        <v>1.14</v>
      </c>
    </row>
    <row r="36" ht="30" customHeight="1" spans="1:5">
      <c r="A36" s="82" t="s">
        <v>105</v>
      </c>
      <c r="B36" s="83" t="s">
        <v>106</v>
      </c>
      <c r="C36" s="156">
        <f t="shared" si="0"/>
        <v>72.1</v>
      </c>
      <c r="D36" s="147">
        <v>72.1</v>
      </c>
      <c r="E36" s="146"/>
    </row>
    <row r="37" ht="30" customHeight="1" spans="1:5">
      <c r="A37" s="82" t="s">
        <v>107</v>
      </c>
      <c r="B37" s="83" t="s">
        <v>108</v>
      </c>
      <c r="C37" s="156">
        <f t="shared" si="0"/>
        <v>72.1</v>
      </c>
      <c r="D37" s="147">
        <v>72.1</v>
      </c>
      <c r="E37" s="146"/>
    </row>
    <row r="38" ht="30" customHeight="1" spans="1:5">
      <c r="A38" s="158" t="s">
        <v>109</v>
      </c>
      <c r="B38" s="83" t="s">
        <v>110</v>
      </c>
      <c r="C38" s="156">
        <f t="shared" si="0"/>
        <v>72.1</v>
      </c>
      <c r="D38" s="147">
        <v>72.1</v>
      </c>
      <c r="E38" s="146"/>
    </row>
    <row r="39" ht="30" customHeight="1" spans="1:5">
      <c r="A39" s="86" t="s">
        <v>116</v>
      </c>
      <c r="B39" s="87"/>
      <c r="C39" s="145">
        <f>C7+C11+C18+C25+C30+C33+C36</f>
        <v>1033.52</v>
      </c>
      <c r="D39" s="146">
        <f>D7+D11+D18+D25+D30+D33+D36</f>
        <v>723.03</v>
      </c>
      <c r="E39" s="146">
        <f>E7+E11+E18+E25+E30+E33+E36</f>
        <v>310.49</v>
      </c>
    </row>
  </sheetData>
  <mergeCells count="6">
    <mergeCell ref="A3:E3"/>
    <mergeCell ref="A5:B5"/>
    <mergeCell ref="A39:B39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7" workbookViewId="0">
      <selection activeCell="D25" sqref="D25:E25"/>
    </sheetView>
  </sheetViews>
  <sheetFormatPr defaultColWidth="6.875" defaultRowHeight="11.25" outlineLevelCol="5"/>
  <cols>
    <col min="1" max="1" width="28.125" style="70" customWidth="1"/>
    <col min="2" max="2" width="14.875" style="70" customWidth="1"/>
    <col min="3" max="3" width="30.375" style="70" customWidth="1"/>
    <col min="4" max="4" width="15.375" style="70" customWidth="1"/>
    <col min="5" max="6" width="17.125" style="70" customWidth="1"/>
    <col min="7" max="16384" width="6.875" style="70"/>
  </cols>
  <sheetData>
    <row r="1" ht="16.5" customHeight="1" spans="1:6">
      <c r="A1" s="80" t="s">
        <v>117</v>
      </c>
      <c r="B1" s="141"/>
      <c r="C1" s="141"/>
      <c r="D1" s="141"/>
      <c r="E1" s="141"/>
      <c r="F1" s="142"/>
    </row>
    <row r="2" ht="18.75" customHeight="1" spans="1:6">
      <c r="A2" s="143"/>
      <c r="B2" s="141"/>
      <c r="C2" s="141"/>
      <c r="D2" s="141"/>
      <c r="E2" s="141"/>
      <c r="F2" s="142"/>
    </row>
    <row r="3" ht="21" customHeight="1" spans="1:6">
      <c r="A3" s="96" t="s">
        <v>118</v>
      </c>
      <c r="B3" s="96"/>
      <c r="C3" s="96"/>
      <c r="D3" s="96"/>
      <c r="E3" s="96"/>
      <c r="F3" s="96"/>
    </row>
    <row r="4" ht="14.25" customHeight="1" spans="1:6">
      <c r="A4" s="144"/>
      <c r="B4" s="144"/>
      <c r="C4" s="144"/>
      <c r="D4" s="144"/>
      <c r="E4" s="144"/>
      <c r="F4" s="98" t="s">
        <v>2</v>
      </c>
    </row>
    <row r="5" ht="24" customHeight="1" spans="1:6">
      <c r="A5" s="173" t="s">
        <v>3</v>
      </c>
      <c r="B5" s="81"/>
      <c r="C5" s="173" t="s">
        <v>4</v>
      </c>
      <c r="D5" s="81"/>
      <c r="E5" s="81"/>
      <c r="F5" s="81"/>
    </row>
    <row r="6" ht="24" customHeight="1" spans="1:6">
      <c r="A6" s="173" t="s">
        <v>5</v>
      </c>
      <c r="B6" s="173" t="s">
        <v>6</v>
      </c>
      <c r="C6" s="81" t="s">
        <v>40</v>
      </c>
      <c r="D6" s="81" t="s">
        <v>6</v>
      </c>
      <c r="E6" s="81"/>
      <c r="F6" s="81"/>
    </row>
    <row r="7" ht="24" customHeight="1" spans="1:6">
      <c r="A7" s="81"/>
      <c r="B7" s="81"/>
      <c r="C7" s="81"/>
      <c r="D7" s="81" t="s">
        <v>119</v>
      </c>
      <c r="E7" s="81" t="s">
        <v>41</v>
      </c>
      <c r="F7" s="81" t="s">
        <v>120</v>
      </c>
    </row>
    <row r="8" ht="28.5" customHeight="1" spans="1:6">
      <c r="A8" s="85" t="s">
        <v>11</v>
      </c>
      <c r="B8" s="89">
        <v>1033.52</v>
      </c>
      <c r="C8" s="83" t="s">
        <v>12</v>
      </c>
      <c r="D8" s="145">
        <v>623.18</v>
      </c>
      <c r="E8" s="145">
        <v>623.18</v>
      </c>
      <c r="F8" s="89"/>
    </row>
    <row r="9" ht="28.5" customHeight="1" spans="1:6">
      <c r="A9" s="85" t="s">
        <v>13</v>
      </c>
      <c r="B9" s="89"/>
      <c r="C9" s="83" t="s">
        <v>14</v>
      </c>
      <c r="D9" s="145"/>
      <c r="E9" s="145"/>
      <c r="F9" s="89"/>
    </row>
    <row r="10" ht="28.5" customHeight="1" spans="1:6">
      <c r="A10" s="85"/>
      <c r="B10" s="85"/>
      <c r="C10" s="83" t="s">
        <v>16</v>
      </c>
      <c r="D10" s="145"/>
      <c r="E10" s="145"/>
      <c r="F10" s="89"/>
    </row>
    <row r="11" ht="28.5" customHeight="1" spans="1:6">
      <c r="A11" s="85"/>
      <c r="B11" s="85"/>
      <c r="C11" s="85" t="s">
        <v>18</v>
      </c>
      <c r="D11" s="146"/>
      <c r="E11" s="146"/>
      <c r="F11" s="89"/>
    </row>
    <row r="12" ht="28.5" customHeight="1" spans="1:6">
      <c r="A12" s="85"/>
      <c r="B12" s="85"/>
      <c r="C12" s="83" t="s">
        <v>19</v>
      </c>
      <c r="D12" s="145"/>
      <c r="E12" s="145"/>
      <c r="F12" s="89"/>
    </row>
    <row r="13" ht="28.5" customHeight="1" spans="1:6">
      <c r="A13" s="85"/>
      <c r="B13" s="85"/>
      <c r="C13" s="83" t="s">
        <v>20</v>
      </c>
      <c r="D13" s="145"/>
      <c r="E13" s="145"/>
      <c r="F13" s="89"/>
    </row>
    <row r="14" ht="28.5" customHeight="1" spans="1:6">
      <c r="A14" s="85"/>
      <c r="B14" s="85"/>
      <c r="C14" s="85" t="s">
        <v>21</v>
      </c>
      <c r="D14" s="146"/>
      <c r="E14" s="146"/>
      <c r="F14" s="85"/>
    </row>
    <row r="15" ht="28.5" customHeight="1" spans="1:6">
      <c r="A15" s="85"/>
      <c r="B15" s="85"/>
      <c r="C15" s="85" t="s">
        <v>22</v>
      </c>
      <c r="D15" s="146">
        <v>89.96</v>
      </c>
      <c r="E15" s="146">
        <v>89.96</v>
      </c>
      <c r="F15" s="85"/>
    </row>
    <row r="16" ht="28.5" customHeight="1" spans="1:6">
      <c r="A16" s="85"/>
      <c r="B16" s="85"/>
      <c r="C16" s="83" t="s">
        <v>23</v>
      </c>
      <c r="D16" s="145">
        <v>36.58</v>
      </c>
      <c r="E16" s="145">
        <v>36.58</v>
      </c>
      <c r="F16" s="85"/>
    </row>
    <row r="17" ht="28.5" customHeight="1" spans="1:6">
      <c r="A17" s="85"/>
      <c r="B17" s="85"/>
      <c r="C17" s="83" t="s">
        <v>24</v>
      </c>
      <c r="D17" s="145"/>
      <c r="E17" s="145"/>
      <c r="F17" s="85"/>
    </row>
    <row r="18" ht="28.5" customHeight="1" spans="1:6">
      <c r="A18" s="85"/>
      <c r="B18" s="85"/>
      <c r="C18" s="85" t="s">
        <v>25</v>
      </c>
      <c r="D18" s="146">
        <v>111.45</v>
      </c>
      <c r="E18" s="146">
        <v>111.45</v>
      </c>
      <c r="F18" s="85"/>
    </row>
    <row r="19" ht="28.5" customHeight="1" spans="1:6">
      <c r="A19" s="85"/>
      <c r="B19" s="85"/>
      <c r="C19" s="85" t="s">
        <v>26</v>
      </c>
      <c r="D19" s="146">
        <v>99.11</v>
      </c>
      <c r="E19" s="146">
        <v>99.11</v>
      </c>
      <c r="F19" s="85"/>
    </row>
    <row r="20" ht="28.5" customHeight="1" spans="1:6">
      <c r="A20" s="85"/>
      <c r="B20" s="85"/>
      <c r="C20" s="85" t="s">
        <v>27</v>
      </c>
      <c r="D20" s="146"/>
      <c r="E20" s="146"/>
      <c r="F20" s="85"/>
    </row>
    <row r="21" ht="28.5" customHeight="1" spans="1:6">
      <c r="A21" s="85"/>
      <c r="B21" s="85"/>
      <c r="C21" s="85" t="s">
        <v>121</v>
      </c>
      <c r="D21" s="146"/>
      <c r="E21" s="146"/>
      <c r="F21" s="85"/>
    </row>
    <row r="22" ht="28.5" customHeight="1" spans="1:6">
      <c r="A22" s="85"/>
      <c r="B22" s="85"/>
      <c r="C22" s="85" t="s">
        <v>29</v>
      </c>
      <c r="D22" s="146">
        <v>1.14</v>
      </c>
      <c r="E22" s="146">
        <v>1.14</v>
      </c>
      <c r="F22" s="85"/>
    </row>
    <row r="23" ht="28.5" customHeight="1" spans="1:6">
      <c r="A23" s="85"/>
      <c r="B23" s="85"/>
      <c r="C23" s="85" t="s">
        <v>30</v>
      </c>
      <c r="D23" s="146"/>
      <c r="E23" s="146"/>
      <c r="F23" s="85"/>
    </row>
    <row r="24" ht="28.5" customHeight="1" spans="1:6">
      <c r="A24" s="85"/>
      <c r="B24" s="85"/>
      <c r="C24" s="85" t="s">
        <v>31</v>
      </c>
      <c r="D24" s="146"/>
      <c r="E24" s="146"/>
      <c r="F24" s="85"/>
    </row>
    <row r="25" ht="28.5" customHeight="1" spans="1:6">
      <c r="A25" s="85"/>
      <c r="B25" s="85"/>
      <c r="C25" s="85" t="s">
        <v>32</v>
      </c>
      <c r="D25" s="147">
        <v>72.1</v>
      </c>
      <c r="E25" s="147">
        <v>72.1</v>
      </c>
      <c r="F25" s="85"/>
    </row>
    <row r="26" ht="28.5" customHeight="1" spans="1:6">
      <c r="A26" s="85"/>
      <c r="B26" s="85"/>
      <c r="C26" s="85" t="s">
        <v>33</v>
      </c>
      <c r="D26" s="146"/>
      <c r="E26" s="146"/>
      <c r="F26" s="85"/>
    </row>
    <row r="27" ht="28.5" customHeight="1" spans="1:6">
      <c r="A27" s="85"/>
      <c r="B27" s="85"/>
      <c r="C27" s="85" t="s">
        <v>34</v>
      </c>
      <c r="D27" s="146"/>
      <c r="E27" s="146"/>
      <c r="F27" s="85"/>
    </row>
    <row r="28" ht="28.5" customHeight="1" spans="1:6">
      <c r="A28" s="85"/>
      <c r="B28" s="85"/>
      <c r="C28" s="85" t="s">
        <v>35</v>
      </c>
      <c r="D28" s="146"/>
      <c r="E28" s="146"/>
      <c r="F28" s="85"/>
    </row>
    <row r="29" ht="28.5" customHeight="1" spans="1:6">
      <c r="A29" s="81" t="s">
        <v>36</v>
      </c>
      <c r="B29" s="89">
        <v>1033.52</v>
      </c>
      <c r="C29" s="81" t="s">
        <v>37</v>
      </c>
      <c r="D29" s="81">
        <v>1033.52</v>
      </c>
      <c r="E29" s="146">
        <v>1033.52</v>
      </c>
      <c r="F29" s="85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showGridLines="0" showZeros="0" topLeftCell="A24" workbookViewId="0">
      <selection activeCell="D10" sqref="D10"/>
    </sheetView>
  </sheetViews>
  <sheetFormatPr defaultColWidth="6.875" defaultRowHeight="11.25"/>
  <cols>
    <col min="1" max="1" width="18.125" style="70" customWidth="1"/>
    <col min="2" max="2" width="22.25" style="70" customWidth="1"/>
    <col min="3" max="8" width="10" style="70" customWidth="1"/>
    <col min="9" max="11" width="10.875" style="70" customWidth="1"/>
    <col min="12" max="16384" width="6.875" style="70"/>
  </cols>
  <sheetData>
    <row r="1" ht="16.5" customHeight="1" spans="1:11">
      <c r="A1" s="51" t="s">
        <v>122</v>
      </c>
      <c r="B1" s="52"/>
      <c r="C1" s="52"/>
      <c r="D1" s="52"/>
      <c r="E1" s="52"/>
      <c r="F1" s="52"/>
      <c r="G1" s="52"/>
      <c r="H1" s="52"/>
      <c r="I1" s="77"/>
      <c r="J1" s="77"/>
      <c r="K1" s="77"/>
    </row>
    <row r="2" ht="16.5" customHeight="1" spans="1:11">
      <c r="A2" s="52"/>
      <c r="B2" s="52"/>
      <c r="C2" s="52"/>
      <c r="D2" s="52"/>
      <c r="E2" s="52"/>
      <c r="F2" s="52"/>
      <c r="G2" s="52"/>
      <c r="H2" s="52"/>
      <c r="I2" s="77"/>
      <c r="J2" s="77"/>
      <c r="K2" s="77"/>
    </row>
    <row r="3" ht="29.25" customHeight="1" spans="1:11">
      <c r="A3" s="79" t="s">
        <v>123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26.25" customHeight="1" spans="1:11">
      <c r="A4" s="119"/>
      <c r="B4" s="119"/>
      <c r="C4" s="119"/>
      <c r="D4" s="119"/>
      <c r="E4" s="119"/>
      <c r="F4" s="119"/>
      <c r="G4" s="119"/>
      <c r="H4" s="119"/>
      <c r="I4" s="119"/>
      <c r="J4" s="88" t="s">
        <v>2</v>
      </c>
      <c r="K4" s="88"/>
    </row>
    <row r="5" ht="26.25" customHeight="1" spans="1:11">
      <c r="A5" s="81" t="s">
        <v>40</v>
      </c>
      <c r="B5" s="81"/>
      <c r="C5" s="81" t="s">
        <v>124</v>
      </c>
      <c r="D5" s="81"/>
      <c r="E5" s="81"/>
      <c r="F5" s="81" t="s">
        <v>125</v>
      </c>
      <c r="G5" s="81"/>
      <c r="H5" s="81"/>
      <c r="I5" s="81" t="s">
        <v>126</v>
      </c>
      <c r="J5" s="81"/>
      <c r="K5" s="81"/>
    </row>
    <row r="6" s="78" customFormat="1" ht="30.75" customHeight="1" spans="1:11">
      <c r="A6" s="81" t="s">
        <v>45</v>
      </c>
      <c r="B6" s="81" t="s">
        <v>46</v>
      </c>
      <c r="C6" s="81" t="s">
        <v>111</v>
      </c>
      <c r="D6" s="81" t="s">
        <v>114</v>
      </c>
      <c r="E6" s="81" t="s">
        <v>115</v>
      </c>
      <c r="F6" s="81" t="s">
        <v>111</v>
      </c>
      <c r="G6" s="81" t="s">
        <v>114</v>
      </c>
      <c r="H6" s="81" t="s">
        <v>115</v>
      </c>
      <c r="I6" s="81" t="s">
        <v>111</v>
      </c>
      <c r="J6" s="81" t="s">
        <v>114</v>
      </c>
      <c r="K6" s="81" t="s">
        <v>115</v>
      </c>
    </row>
    <row r="7" s="78" customFormat="1" ht="30.75" customHeight="1" spans="1:11">
      <c r="A7" s="120">
        <v>201</v>
      </c>
      <c r="B7" s="121" t="s">
        <v>48</v>
      </c>
      <c r="C7" s="122">
        <v>657.89</v>
      </c>
      <c r="D7" s="122">
        <v>528.65</v>
      </c>
      <c r="E7" s="122">
        <v>129.24</v>
      </c>
      <c r="F7" s="122">
        <f t="shared" ref="F7:F17" si="0">G7+H7</f>
        <v>623.177194</v>
      </c>
      <c r="G7" s="122">
        <v>539.447194</v>
      </c>
      <c r="H7" s="122">
        <v>83.73</v>
      </c>
      <c r="I7" s="138">
        <f>(F7-C7)/C7</f>
        <v>-0.0527638450196841</v>
      </c>
      <c r="J7" s="138">
        <f t="shared" ref="J7:J17" si="1">(G7-D7)/D7</f>
        <v>0.0204240877707368</v>
      </c>
      <c r="K7" s="138">
        <f>(H7-E7)/E7</f>
        <v>-0.35213556174559</v>
      </c>
    </row>
    <row r="8" s="78" customFormat="1" ht="30.75" customHeight="1" spans="1:11">
      <c r="A8" s="120" t="s">
        <v>127</v>
      </c>
      <c r="B8" s="121" t="s">
        <v>128</v>
      </c>
      <c r="C8" s="122">
        <v>657.89</v>
      </c>
      <c r="D8" s="122">
        <v>528.65</v>
      </c>
      <c r="E8" s="122">
        <v>129.24</v>
      </c>
      <c r="F8" s="122">
        <f t="shared" si="0"/>
        <v>623.177194</v>
      </c>
      <c r="G8" s="122">
        <v>539.447194</v>
      </c>
      <c r="H8" s="122">
        <v>83.73</v>
      </c>
      <c r="I8" s="138">
        <f t="shared" ref="I8:I39" si="2">(F8-C8)/C8</f>
        <v>-0.0527638450196841</v>
      </c>
      <c r="J8" s="138">
        <f t="shared" si="1"/>
        <v>0.0204240877707368</v>
      </c>
      <c r="K8" s="138">
        <f>(H8-E8)/E8</f>
        <v>-0.35213556174559</v>
      </c>
    </row>
    <row r="9" s="78" customFormat="1" ht="30.75" customHeight="1" spans="1:11">
      <c r="A9" s="120" t="s">
        <v>129</v>
      </c>
      <c r="B9" s="121" t="s">
        <v>130</v>
      </c>
      <c r="C9" s="122">
        <v>348.47</v>
      </c>
      <c r="D9" s="122">
        <v>235.33</v>
      </c>
      <c r="E9" s="122">
        <v>113.14</v>
      </c>
      <c r="F9" s="122">
        <f t="shared" si="0"/>
        <v>301.985238</v>
      </c>
      <c r="G9" s="122">
        <v>232.755238</v>
      </c>
      <c r="H9" s="122">
        <v>69.23</v>
      </c>
      <c r="I9" s="138">
        <f t="shared" si="2"/>
        <v>-0.13339674003501</v>
      </c>
      <c r="J9" s="138">
        <f t="shared" si="1"/>
        <v>-0.0109410699868271</v>
      </c>
      <c r="K9" s="138">
        <f>(H9-E9)/E9</f>
        <v>-0.388103234930175</v>
      </c>
    </row>
    <row r="10" s="78" customFormat="1" ht="30.75" customHeight="1" spans="1:11">
      <c r="A10" s="120" t="s">
        <v>131</v>
      </c>
      <c r="B10" s="121" t="s">
        <v>132</v>
      </c>
      <c r="C10" s="122">
        <v>309.42</v>
      </c>
      <c r="D10" s="122">
        <v>293.32</v>
      </c>
      <c r="E10" s="123">
        <v>16.1</v>
      </c>
      <c r="F10" s="122">
        <f t="shared" si="0"/>
        <v>321.191956</v>
      </c>
      <c r="G10" s="122">
        <v>306.691956</v>
      </c>
      <c r="H10" s="123">
        <v>14.5</v>
      </c>
      <c r="I10" s="138">
        <f t="shared" si="2"/>
        <v>0.0380452330166117</v>
      </c>
      <c r="J10" s="138">
        <f t="shared" si="1"/>
        <v>0.0455882858311742</v>
      </c>
      <c r="K10" s="138">
        <f>(H10-E10)/E10</f>
        <v>-0.0993788819875777</v>
      </c>
    </row>
    <row r="11" customFormat="1" ht="30.75" customHeight="1" spans="1:11">
      <c r="A11" s="120">
        <v>208</v>
      </c>
      <c r="B11" s="121" t="s">
        <v>56</v>
      </c>
      <c r="C11" s="122">
        <v>85.48</v>
      </c>
      <c r="D11" s="122">
        <v>85.48</v>
      </c>
      <c r="E11" s="122">
        <v>0</v>
      </c>
      <c r="F11" s="122">
        <f t="shared" si="0"/>
        <v>89.960658</v>
      </c>
      <c r="G11" s="123">
        <v>79.900658</v>
      </c>
      <c r="H11" s="124">
        <v>10.06</v>
      </c>
      <c r="I11" s="138">
        <f t="shared" si="2"/>
        <v>0.0524176181562939</v>
      </c>
      <c r="J11" s="138">
        <f t="shared" si="1"/>
        <v>-0.0652707299953205</v>
      </c>
      <c r="K11" s="138"/>
    </row>
    <row r="12" customFormat="1" ht="30.75" customHeight="1" spans="1:11">
      <c r="A12" s="120" t="s">
        <v>133</v>
      </c>
      <c r="B12" s="121" t="s">
        <v>134</v>
      </c>
      <c r="C12" s="123">
        <v>77.8</v>
      </c>
      <c r="D12" s="123">
        <v>77.8</v>
      </c>
      <c r="E12" s="123">
        <v>0</v>
      </c>
      <c r="F12" s="123">
        <f t="shared" si="0"/>
        <v>79.900658</v>
      </c>
      <c r="G12" s="123">
        <v>79.900658</v>
      </c>
      <c r="H12" s="124"/>
      <c r="I12" s="139">
        <f t="shared" si="2"/>
        <v>0.0270007455012855</v>
      </c>
      <c r="J12" s="139">
        <f t="shared" si="1"/>
        <v>0.0270007455012855</v>
      </c>
      <c r="K12" s="138"/>
    </row>
    <row r="13" customFormat="1" ht="30.75" customHeight="1" spans="1:11">
      <c r="A13" s="120" t="s">
        <v>135</v>
      </c>
      <c r="B13" s="121" t="s">
        <v>136</v>
      </c>
      <c r="C13" s="122">
        <v>9.21</v>
      </c>
      <c r="D13" s="122">
        <v>9.21</v>
      </c>
      <c r="E13" s="122"/>
      <c r="F13" s="122">
        <f t="shared" si="0"/>
        <v>9.268</v>
      </c>
      <c r="G13" s="122">
        <v>9.268</v>
      </c>
      <c r="H13" s="124"/>
      <c r="I13" s="138">
        <f t="shared" si="2"/>
        <v>0.00629750271444081</v>
      </c>
      <c r="J13" s="138">
        <f t="shared" si="1"/>
        <v>0.00629750271444081</v>
      </c>
      <c r="K13" s="138"/>
    </row>
    <row r="14" customFormat="1" ht="30.75" customHeight="1" spans="1:11">
      <c r="A14" s="125" t="s">
        <v>137</v>
      </c>
      <c r="B14" s="126" t="s">
        <v>138</v>
      </c>
      <c r="C14" s="127">
        <v>60.62</v>
      </c>
      <c r="D14" s="127">
        <v>60.62</v>
      </c>
      <c r="E14" s="127"/>
      <c r="F14" s="122">
        <f t="shared" si="0"/>
        <v>65.53688</v>
      </c>
      <c r="G14" s="122">
        <v>65.53688</v>
      </c>
      <c r="H14" s="124"/>
      <c r="I14" s="138">
        <f t="shared" si="2"/>
        <v>0.0811098647311118</v>
      </c>
      <c r="J14" s="138">
        <f t="shared" si="1"/>
        <v>0.0811098647311118</v>
      </c>
      <c r="K14" s="138"/>
    </row>
    <row r="15" customFormat="1" ht="30.75" customHeight="1" spans="1:11">
      <c r="A15" s="125" t="s">
        <v>139</v>
      </c>
      <c r="B15" s="126" t="s">
        <v>140</v>
      </c>
      <c r="C15" s="127">
        <v>7.97</v>
      </c>
      <c r="D15" s="127">
        <v>7.97</v>
      </c>
      <c r="E15" s="127"/>
      <c r="F15" s="122">
        <f t="shared" si="0"/>
        <v>5.095778</v>
      </c>
      <c r="G15" s="128">
        <v>5.095778</v>
      </c>
      <c r="H15" s="124"/>
      <c r="I15" s="138">
        <f t="shared" si="2"/>
        <v>-0.360630112923463</v>
      </c>
      <c r="J15" s="138">
        <f t="shared" si="1"/>
        <v>-0.360630112923463</v>
      </c>
      <c r="K15" s="138"/>
    </row>
    <row r="16" customFormat="1" ht="30.75" customHeight="1" spans="1:11">
      <c r="A16" s="125" t="s">
        <v>141</v>
      </c>
      <c r="B16" s="126" t="s">
        <v>142</v>
      </c>
      <c r="C16" s="127">
        <v>7.68</v>
      </c>
      <c r="D16" s="127">
        <v>7.68</v>
      </c>
      <c r="E16" s="127">
        <v>0</v>
      </c>
      <c r="F16" s="122">
        <f t="shared" si="0"/>
        <v>10.06</v>
      </c>
      <c r="G16" s="81"/>
      <c r="H16" s="124">
        <v>10.06</v>
      </c>
      <c r="I16" s="138">
        <f t="shared" si="2"/>
        <v>0.309895833333333</v>
      </c>
      <c r="J16" s="140">
        <f t="shared" si="1"/>
        <v>-1</v>
      </c>
      <c r="K16" s="138"/>
    </row>
    <row r="17" customFormat="1" ht="30.75" customHeight="1" spans="1:11">
      <c r="A17" s="125" t="s">
        <v>143</v>
      </c>
      <c r="B17" s="126" t="s">
        <v>144</v>
      </c>
      <c r="C17" s="127">
        <v>7.68</v>
      </c>
      <c r="D17" s="127">
        <v>7.68</v>
      </c>
      <c r="E17" s="127"/>
      <c r="F17" s="122">
        <f t="shared" si="0"/>
        <v>10.06</v>
      </c>
      <c r="G17" s="81"/>
      <c r="H17" s="124">
        <v>10.06</v>
      </c>
      <c r="I17" s="138">
        <f t="shared" si="2"/>
        <v>0.309895833333333</v>
      </c>
      <c r="J17" s="140">
        <f t="shared" si="1"/>
        <v>-1</v>
      </c>
      <c r="K17" s="138"/>
    </row>
    <row r="18" customFormat="1" ht="30.75" customHeight="1" spans="1:11">
      <c r="A18" s="125">
        <v>210</v>
      </c>
      <c r="B18" s="126" t="s">
        <v>70</v>
      </c>
      <c r="C18" s="127">
        <v>33.79</v>
      </c>
      <c r="D18" s="127">
        <v>28.79</v>
      </c>
      <c r="E18" s="129">
        <v>5</v>
      </c>
      <c r="F18" s="122">
        <f t="shared" ref="F18:F40" si="3">G18+H18</f>
        <v>36.58</v>
      </c>
      <c r="G18" s="81">
        <v>31.58</v>
      </c>
      <c r="H18" s="124">
        <v>5</v>
      </c>
      <c r="I18" s="138">
        <f t="shared" si="2"/>
        <v>0.0825688073394495</v>
      </c>
      <c r="J18" s="138">
        <f t="shared" ref="J18:J40" si="4">(G18-D18)/D18</f>
        <v>0.0969086488364015</v>
      </c>
      <c r="K18" s="138"/>
    </row>
    <row r="19" customFormat="1" ht="30.75" customHeight="1" spans="1:11">
      <c r="A19" s="125" t="s">
        <v>145</v>
      </c>
      <c r="B19" s="126" t="s">
        <v>146</v>
      </c>
      <c r="C19" s="129">
        <v>5</v>
      </c>
      <c r="D19" s="127">
        <v>0</v>
      </c>
      <c r="E19" s="129">
        <v>5</v>
      </c>
      <c r="F19" s="130">
        <f t="shared" si="3"/>
        <v>5</v>
      </c>
      <c r="G19" s="131"/>
      <c r="H19" s="131">
        <v>5</v>
      </c>
      <c r="I19" s="138">
        <f t="shared" si="2"/>
        <v>0</v>
      </c>
      <c r="J19" s="138"/>
      <c r="K19" s="138"/>
    </row>
    <row r="20" customFormat="1" ht="30.75" customHeight="1" spans="1:11">
      <c r="A20" s="125" t="s">
        <v>147</v>
      </c>
      <c r="B20" s="126" t="s">
        <v>148</v>
      </c>
      <c r="C20" s="129">
        <v>5</v>
      </c>
      <c r="D20" s="127"/>
      <c r="E20" s="129">
        <v>5</v>
      </c>
      <c r="F20" s="130">
        <f t="shared" si="3"/>
        <v>5</v>
      </c>
      <c r="G20" s="131"/>
      <c r="H20" s="131">
        <v>5</v>
      </c>
      <c r="I20" s="138">
        <f t="shared" si="2"/>
        <v>0</v>
      </c>
      <c r="J20" s="138"/>
      <c r="K20" s="138"/>
    </row>
    <row r="21" customFormat="1" ht="30.75" customHeight="1" spans="1:11">
      <c r="A21" s="125" t="s">
        <v>149</v>
      </c>
      <c r="B21" s="126" t="s">
        <v>150</v>
      </c>
      <c r="C21" s="127">
        <v>28.79</v>
      </c>
      <c r="D21" s="127">
        <v>28.79</v>
      </c>
      <c r="E21" s="129">
        <v>0</v>
      </c>
      <c r="F21" s="122">
        <f t="shared" si="3"/>
        <v>31.576245</v>
      </c>
      <c r="G21" s="132">
        <v>31.576245</v>
      </c>
      <c r="H21" s="132"/>
      <c r="I21" s="138">
        <f t="shared" si="2"/>
        <v>0.0967782216047239</v>
      </c>
      <c r="J21" s="138">
        <f t="shared" si="4"/>
        <v>0.0967782216047239</v>
      </c>
      <c r="K21" s="138"/>
    </row>
    <row r="22" customFormat="1" ht="30.75" customHeight="1" spans="1:11">
      <c r="A22" s="125" t="s">
        <v>151</v>
      </c>
      <c r="B22" s="126" t="s">
        <v>152</v>
      </c>
      <c r="C22" s="127">
        <v>9.01</v>
      </c>
      <c r="D22" s="127">
        <v>9.01</v>
      </c>
      <c r="E22" s="127"/>
      <c r="F22" s="122">
        <f t="shared" si="3"/>
        <v>10.729089</v>
      </c>
      <c r="G22" s="132">
        <v>10.729089</v>
      </c>
      <c r="H22" s="132"/>
      <c r="I22" s="138">
        <f t="shared" si="2"/>
        <v>0.190797891231965</v>
      </c>
      <c r="J22" s="138">
        <f t="shared" si="4"/>
        <v>0.190797891231965</v>
      </c>
      <c r="K22" s="138"/>
    </row>
    <row r="23" customFormat="1" ht="30.75" customHeight="1" spans="1:11">
      <c r="A23" s="125" t="s">
        <v>153</v>
      </c>
      <c r="B23" s="126" t="s">
        <v>154</v>
      </c>
      <c r="C23" s="127">
        <v>15.62</v>
      </c>
      <c r="D23" s="127">
        <v>15.62</v>
      </c>
      <c r="E23" s="127"/>
      <c r="F23" s="122">
        <f t="shared" si="3"/>
        <v>15.895269</v>
      </c>
      <c r="G23" s="132">
        <v>15.895269</v>
      </c>
      <c r="H23" s="132"/>
      <c r="I23" s="138">
        <f t="shared" si="2"/>
        <v>0.0176228553137005</v>
      </c>
      <c r="J23" s="138">
        <f t="shared" si="4"/>
        <v>0.0176228553137005</v>
      </c>
      <c r="K23" s="138"/>
    </row>
    <row r="24" customFormat="1" ht="30.75" customHeight="1" spans="1:11">
      <c r="A24" s="125" t="s">
        <v>155</v>
      </c>
      <c r="B24" s="126" t="s">
        <v>156</v>
      </c>
      <c r="C24" s="127">
        <v>4.16</v>
      </c>
      <c r="D24" s="127">
        <v>4.16</v>
      </c>
      <c r="E24" s="127"/>
      <c r="F24" s="122">
        <f t="shared" si="3"/>
        <v>4.951887</v>
      </c>
      <c r="G24" s="132">
        <v>4.951887</v>
      </c>
      <c r="H24" s="132"/>
      <c r="I24" s="138">
        <f t="shared" si="2"/>
        <v>0.190357451923077</v>
      </c>
      <c r="J24" s="138">
        <f t="shared" si="4"/>
        <v>0.190357451923077</v>
      </c>
      <c r="K24" s="138"/>
    </row>
    <row r="25" customFormat="1" ht="30.75" customHeight="1" spans="1:11">
      <c r="A25" s="125">
        <v>212</v>
      </c>
      <c r="B25" s="126" t="s">
        <v>84</v>
      </c>
      <c r="C25" s="127">
        <v>480.38</v>
      </c>
      <c r="D25" s="127">
        <v>19.57</v>
      </c>
      <c r="E25" s="127">
        <v>460.81</v>
      </c>
      <c r="F25" s="122">
        <f t="shared" si="3"/>
        <v>111.4487</v>
      </c>
      <c r="G25" s="132"/>
      <c r="H25" s="132">
        <v>111.4487</v>
      </c>
      <c r="I25" s="138">
        <f t="shared" si="2"/>
        <v>-0.76799887588992</v>
      </c>
      <c r="J25" s="140">
        <f t="shared" si="4"/>
        <v>-1</v>
      </c>
      <c r="K25" s="138">
        <f t="shared" ref="K25:K32" si="5">(H25-E25)/E25</f>
        <v>-0.758146090579632</v>
      </c>
    </row>
    <row r="26" customFormat="1" ht="30.75" customHeight="1" spans="1:11">
      <c r="A26" s="125" t="s">
        <v>157</v>
      </c>
      <c r="B26" s="126" t="s">
        <v>158</v>
      </c>
      <c r="C26" s="129">
        <v>15</v>
      </c>
      <c r="D26" s="129">
        <v>0</v>
      </c>
      <c r="E26" s="129">
        <v>15</v>
      </c>
      <c r="F26" s="133">
        <f t="shared" si="3"/>
        <v>15</v>
      </c>
      <c r="G26" s="134"/>
      <c r="H26" s="134">
        <v>15</v>
      </c>
      <c r="I26" s="138">
        <f t="shared" si="2"/>
        <v>0</v>
      </c>
      <c r="J26" s="138"/>
      <c r="K26" s="138"/>
    </row>
    <row r="27" customFormat="1" ht="30.75" customHeight="1" spans="1:11">
      <c r="A27" s="125" t="s">
        <v>159</v>
      </c>
      <c r="B27" s="126" t="s">
        <v>160</v>
      </c>
      <c r="C27" s="129">
        <v>15</v>
      </c>
      <c r="D27" s="129"/>
      <c r="E27" s="129">
        <v>15</v>
      </c>
      <c r="F27" s="133">
        <f t="shared" si="3"/>
        <v>15</v>
      </c>
      <c r="G27" s="134"/>
      <c r="H27" s="134">
        <v>15</v>
      </c>
      <c r="I27" s="138">
        <f t="shared" si="2"/>
        <v>0</v>
      </c>
      <c r="J27" s="138"/>
      <c r="K27" s="138"/>
    </row>
    <row r="28" customFormat="1" ht="30.75" customHeight="1" spans="1:11">
      <c r="A28" s="125" t="s">
        <v>161</v>
      </c>
      <c r="B28" s="126" t="s">
        <v>162</v>
      </c>
      <c r="C28" s="127">
        <v>465.38</v>
      </c>
      <c r="D28" s="127">
        <v>19.57</v>
      </c>
      <c r="E28" s="127">
        <v>445.81</v>
      </c>
      <c r="F28" s="122">
        <f t="shared" si="3"/>
        <v>96.4487</v>
      </c>
      <c r="G28" s="132"/>
      <c r="H28" s="132">
        <v>96.4487</v>
      </c>
      <c r="I28" s="138">
        <f t="shared" si="2"/>
        <v>-0.792752804160041</v>
      </c>
      <c r="J28" s="140">
        <f t="shared" si="4"/>
        <v>-1</v>
      </c>
      <c r="K28" s="138">
        <f t="shared" si="5"/>
        <v>-0.783655144568314</v>
      </c>
    </row>
    <row r="29" customFormat="1" ht="30.75" customHeight="1" spans="1:11">
      <c r="A29" s="125" t="s">
        <v>163</v>
      </c>
      <c r="B29" s="126" t="s">
        <v>164</v>
      </c>
      <c r="C29" s="127">
        <v>465.38</v>
      </c>
      <c r="D29" s="127">
        <v>19.57</v>
      </c>
      <c r="E29" s="127">
        <v>445.81</v>
      </c>
      <c r="F29" s="122">
        <f t="shared" si="3"/>
        <v>96.4487</v>
      </c>
      <c r="G29" s="132"/>
      <c r="H29" s="132">
        <v>96.4487</v>
      </c>
      <c r="I29" s="138">
        <f t="shared" si="2"/>
        <v>-0.792752804160041</v>
      </c>
      <c r="J29" s="140">
        <f t="shared" si="4"/>
        <v>-1</v>
      </c>
      <c r="K29" s="138">
        <f t="shared" si="5"/>
        <v>-0.783655144568314</v>
      </c>
    </row>
    <row r="30" customFormat="1" ht="30.75" customHeight="1" spans="1:11">
      <c r="A30" s="125">
        <v>213</v>
      </c>
      <c r="B30" s="126" t="s">
        <v>94</v>
      </c>
      <c r="C30" s="127">
        <v>147.28</v>
      </c>
      <c r="D30" s="127">
        <v>0</v>
      </c>
      <c r="E30" s="127">
        <v>147.28</v>
      </c>
      <c r="F30" s="122">
        <f t="shared" si="3"/>
        <v>99.11</v>
      </c>
      <c r="G30" s="132"/>
      <c r="H30" s="132">
        <v>99.11</v>
      </c>
      <c r="I30" s="138">
        <f t="shared" si="2"/>
        <v>-0.327064095600217</v>
      </c>
      <c r="J30" s="138"/>
      <c r="K30" s="138">
        <f t="shared" si="5"/>
        <v>-0.327064095600217</v>
      </c>
    </row>
    <row r="31" customFormat="1" ht="30.75" customHeight="1" spans="1:11">
      <c r="A31" s="125" t="s">
        <v>165</v>
      </c>
      <c r="B31" s="126" t="s">
        <v>166</v>
      </c>
      <c r="C31" s="127">
        <v>147.28</v>
      </c>
      <c r="D31" s="127">
        <v>0</v>
      </c>
      <c r="E31" s="127">
        <v>147.28</v>
      </c>
      <c r="F31" s="122">
        <f t="shared" si="3"/>
        <v>99.11</v>
      </c>
      <c r="G31" s="81"/>
      <c r="H31" s="124">
        <v>99.11</v>
      </c>
      <c r="I31" s="138">
        <f t="shared" si="2"/>
        <v>-0.327064095600217</v>
      </c>
      <c r="J31" s="138"/>
      <c r="K31" s="138">
        <f t="shared" si="5"/>
        <v>-0.327064095600217</v>
      </c>
    </row>
    <row r="32" customFormat="1" ht="30.75" customHeight="1" spans="1:11">
      <c r="A32" s="125" t="s">
        <v>167</v>
      </c>
      <c r="B32" s="126" t="s">
        <v>168</v>
      </c>
      <c r="C32" s="127">
        <v>147.28</v>
      </c>
      <c r="D32" s="127"/>
      <c r="E32" s="127">
        <v>147.28</v>
      </c>
      <c r="F32" s="122">
        <f t="shared" si="3"/>
        <v>99.11</v>
      </c>
      <c r="G32" s="81"/>
      <c r="H32" s="124">
        <v>99.11</v>
      </c>
      <c r="I32" s="138">
        <f t="shared" si="2"/>
        <v>-0.327064095600217</v>
      </c>
      <c r="J32" s="138"/>
      <c r="K32" s="138">
        <f t="shared" si="5"/>
        <v>-0.327064095600217</v>
      </c>
    </row>
    <row r="33" customFormat="1" ht="30.75" customHeight="1" spans="1:11">
      <c r="A33" s="125" t="s">
        <v>99</v>
      </c>
      <c r="B33" s="126" t="s">
        <v>100</v>
      </c>
      <c r="C33" s="127"/>
      <c r="D33" s="127"/>
      <c r="E33" s="127"/>
      <c r="F33" s="122">
        <f t="shared" si="3"/>
        <v>1.14</v>
      </c>
      <c r="G33" s="81"/>
      <c r="H33" s="124">
        <v>1.14</v>
      </c>
      <c r="I33" s="138"/>
      <c r="J33" s="138"/>
      <c r="K33" s="138"/>
    </row>
    <row r="34" customFormat="1" ht="30.75" customHeight="1" spans="1:11">
      <c r="A34" s="125" t="s">
        <v>101</v>
      </c>
      <c r="B34" s="126" t="s">
        <v>102</v>
      </c>
      <c r="C34" s="127"/>
      <c r="D34" s="127"/>
      <c r="E34" s="127"/>
      <c r="F34" s="122">
        <f t="shared" si="3"/>
        <v>1.14</v>
      </c>
      <c r="G34" s="81"/>
      <c r="H34" s="124">
        <v>1.14</v>
      </c>
      <c r="I34" s="138"/>
      <c r="J34" s="138"/>
      <c r="K34" s="138"/>
    </row>
    <row r="35" customFormat="1" ht="30.75" customHeight="1" spans="1:11">
      <c r="A35" s="125" t="s">
        <v>103</v>
      </c>
      <c r="B35" s="126" t="s">
        <v>104</v>
      </c>
      <c r="C35" s="127"/>
      <c r="D35" s="127"/>
      <c r="E35" s="127"/>
      <c r="F35" s="122">
        <f t="shared" si="3"/>
        <v>1.14</v>
      </c>
      <c r="G35" s="81"/>
      <c r="H35" s="124">
        <v>1.14</v>
      </c>
      <c r="I35" s="138"/>
      <c r="J35" s="138"/>
      <c r="K35" s="138"/>
    </row>
    <row r="36" customFormat="1" ht="30.75" customHeight="1" spans="1:11">
      <c r="A36" s="125">
        <v>221</v>
      </c>
      <c r="B36" s="126" t="s">
        <v>106</v>
      </c>
      <c r="C36" s="127">
        <v>46.73</v>
      </c>
      <c r="D36" s="127">
        <v>46.73</v>
      </c>
      <c r="E36" s="127">
        <v>0</v>
      </c>
      <c r="F36" s="123">
        <f t="shared" si="3"/>
        <v>72.098544</v>
      </c>
      <c r="G36" s="135">
        <v>72.098544</v>
      </c>
      <c r="H36" s="127"/>
      <c r="I36" s="138">
        <f t="shared" si="2"/>
        <v>0.542874898352236</v>
      </c>
      <c r="J36" s="138">
        <f>(G36-D36)/D36</f>
        <v>0.542874898352236</v>
      </c>
      <c r="K36" s="138"/>
    </row>
    <row r="37" customFormat="1" ht="30.75" customHeight="1" spans="1:11">
      <c r="A37" s="125" t="s">
        <v>169</v>
      </c>
      <c r="B37" s="126" t="s">
        <v>170</v>
      </c>
      <c r="C37" s="127">
        <v>46.73</v>
      </c>
      <c r="D37" s="127">
        <v>46.73</v>
      </c>
      <c r="E37" s="127">
        <v>0</v>
      </c>
      <c r="F37" s="123">
        <f t="shared" si="3"/>
        <v>72.098544</v>
      </c>
      <c r="G37" s="135">
        <v>72.098544</v>
      </c>
      <c r="H37" s="127"/>
      <c r="I37" s="138">
        <f t="shared" si="2"/>
        <v>0.542874898352236</v>
      </c>
      <c r="J37" s="138">
        <f>(G37-D37)/D37</f>
        <v>0.542874898352236</v>
      </c>
      <c r="K37" s="138"/>
    </row>
    <row r="38" customFormat="1" ht="30.75" customHeight="1" spans="1:11">
      <c r="A38" s="125" t="s">
        <v>171</v>
      </c>
      <c r="B38" s="126" t="s">
        <v>172</v>
      </c>
      <c r="C38" s="127">
        <v>46.73</v>
      </c>
      <c r="D38" s="127">
        <v>46.73</v>
      </c>
      <c r="E38" s="127"/>
      <c r="F38" s="123">
        <f t="shared" si="3"/>
        <v>72.098544</v>
      </c>
      <c r="G38" s="135">
        <v>72.098544</v>
      </c>
      <c r="H38" s="127"/>
      <c r="I38" s="138">
        <f t="shared" si="2"/>
        <v>0.542874898352236</v>
      </c>
      <c r="J38" s="138">
        <f>(G38-D38)/D38</f>
        <v>0.542874898352236</v>
      </c>
      <c r="K38" s="138"/>
    </row>
    <row r="39" customFormat="1" ht="30.75" customHeight="1" spans="1:11">
      <c r="A39" s="136" t="s">
        <v>173</v>
      </c>
      <c r="B39" s="137"/>
      <c r="C39" s="127">
        <f>C7+C11+C18+C25+C30+C33+C36</f>
        <v>1451.55</v>
      </c>
      <c r="D39" s="127">
        <f>D7+D11+D18+D25+D30+D33+D36</f>
        <v>709.22</v>
      </c>
      <c r="E39" s="127">
        <f>E7+E11+E18+E25+E30+E36</f>
        <v>742.33</v>
      </c>
      <c r="F39" s="122">
        <f>F7+F11+F18+F25+F30+F33+F36</f>
        <v>1033.515096</v>
      </c>
      <c r="G39" s="124">
        <f>G7+G11+G18+G25+G30+G33+G36</f>
        <v>723.026396</v>
      </c>
      <c r="H39" s="124">
        <f>H7+H11+H18+H25+H30+H33+H36</f>
        <v>310.4887</v>
      </c>
      <c r="I39" s="139">
        <f t="shared" si="2"/>
        <v>-0.287992080190141</v>
      </c>
      <c r="J39" s="138">
        <f>(G39-D39)/D39</f>
        <v>0.019467014466597</v>
      </c>
      <c r="K39" s="138">
        <f>(H39-E39)/E39</f>
        <v>-0.581737636900031</v>
      </c>
    </row>
  </sheetData>
  <mergeCells count="7">
    <mergeCell ref="A3:K3"/>
    <mergeCell ref="J4:K4"/>
    <mergeCell ref="A5:B5"/>
    <mergeCell ref="C5:E5"/>
    <mergeCell ref="F5:H5"/>
    <mergeCell ref="I5:K5"/>
    <mergeCell ref="A39:B3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opLeftCell="A40" workbookViewId="0">
      <selection activeCell="C22" sqref="C22"/>
    </sheetView>
  </sheetViews>
  <sheetFormatPr defaultColWidth="9" defaultRowHeight="14.25" outlineLevelCol="2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8" t="s">
        <v>174</v>
      </c>
      <c r="B1" s="109"/>
      <c r="C1" s="109"/>
    </row>
    <row r="2" ht="44.25" customHeight="1" spans="1:3">
      <c r="A2" s="110" t="s">
        <v>175</v>
      </c>
      <c r="B2" s="110"/>
      <c r="C2" s="110"/>
    </row>
    <row r="3" ht="20.25" customHeight="1" spans="3:3">
      <c r="C3" s="111" t="s">
        <v>2</v>
      </c>
    </row>
    <row r="4" ht="22.5" customHeight="1" spans="1:3">
      <c r="A4" s="112" t="s">
        <v>176</v>
      </c>
      <c r="B4" s="112" t="s">
        <v>6</v>
      </c>
      <c r="C4" s="112" t="s">
        <v>177</v>
      </c>
    </row>
    <row r="5" ht="22.5" customHeight="1" spans="1:3">
      <c r="A5" s="113" t="s">
        <v>178</v>
      </c>
      <c r="B5" s="114">
        <v>681</v>
      </c>
      <c r="C5" s="113"/>
    </row>
    <row r="6" ht="22.5" customHeight="1" spans="1:3">
      <c r="A6" s="113" t="s">
        <v>179</v>
      </c>
      <c r="B6" s="115">
        <v>247.57</v>
      </c>
      <c r="C6" s="113"/>
    </row>
    <row r="7" ht="22.5" customHeight="1" spans="1:3">
      <c r="A7" s="113" t="s">
        <v>180</v>
      </c>
      <c r="B7" s="115">
        <v>156.62</v>
      </c>
      <c r="C7" s="113"/>
    </row>
    <row r="8" ht="22.5" customHeight="1" spans="1:3">
      <c r="A8" s="113" t="s">
        <v>181</v>
      </c>
      <c r="B8" s="115">
        <v>7.84</v>
      </c>
      <c r="C8" s="113"/>
    </row>
    <row r="9" ht="22.5" customHeight="1" spans="1:3">
      <c r="A9" s="113" t="s">
        <v>182</v>
      </c>
      <c r="B9" s="115">
        <v>94.37</v>
      </c>
      <c r="C9" s="113"/>
    </row>
    <row r="10" ht="22.5" customHeight="1" spans="1:3">
      <c r="A10" s="113" t="s">
        <v>183</v>
      </c>
      <c r="B10" s="115">
        <v>65.54</v>
      </c>
      <c r="C10" s="113"/>
    </row>
    <row r="11" ht="22.5" customHeight="1" spans="1:3">
      <c r="A11" s="113" t="s">
        <v>184</v>
      </c>
      <c r="B11" s="116">
        <v>5.1</v>
      </c>
      <c r="C11" s="113"/>
    </row>
    <row r="12" ht="22.5" customHeight="1" spans="1:3">
      <c r="A12" s="113" t="s">
        <v>185</v>
      </c>
      <c r="B12" s="115">
        <v>26.52</v>
      </c>
      <c r="C12" s="113"/>
    </row>
    <row r="13" ht="22.5" customHeight="1" spans="1:3">
      <c r="A13" s="113" t="s">
        <v>186</v>
      </c>
      <c r="B13" s="115">
        <v>4.95</v>
      </c>
      <c r="C13" s="113"/>
    </row>
    <row r="14" ht="22.5" customHeight="1" spans="1:3">
      <c r="A14" s="113" t="s">
        <v>187</v>
      </c>
      <c r="B14" s="115">
        <v>0.29</v>
      </c>
      <c r="C14" s="113"/>
    </row>
    <row r="15" ht="22.5" customHeight="1" spans="1:3">
      <c r="A15" s="113" t="s">
        <v>172</v>
      </c>
      <c r="B15" s="116">
        <v>72.1</v>
      </c>
      <c r="C15" s="113"/>
    </row>
    <row r="16" ht="22.5" customHeight="1" spans="1:3">
      <c r="A16" s="113" t="s">
        <v>188</v>
      </c>
      <c r="B16" s="115"/>
      <c r="C16" s="113"/>
    </row>
    <row r="17" ht="22.5" customHeight="1" spans="1:3">
      <c r="A17" s="113" t="s">
        <v>189</v>
      </c>
      <c r="B17" s="115">
        <v>27.89</v>
      </c>
      <c r="C17" s="113"/>
    </row>
    <row r="18" ht="22.5" customHeight="1" spans="1:3">
      <c r="A18" s="113" t="s">
        <v>190</v>
      </c>
      <c r="B18" s="115">
        <v>1.55</v>
      </c>
      <c r="C18" s="113"/>
    </row>
    <row r="19" ht="22.5" customHeight="1" spans="1:3">
      <c r="A19" s="113" t="s">
        <v>191</v>
      </c>
      <c r="B19" s="115"/>
      <c r="C19" s="113"/>
    </row>
    <row r="20" ht="22.5" customHeight="1" spans="1:3">
      <c r="A20" s="113" t="s">
        <v>192</v>
      </c>
      <c r="B20" s="115"/>
      <c r="C20" s="113"/>
    </row>
    <row r="21" ht="22.5" customHeight="1" spans="1:3">
      <c r="A21" s="113" t="s">
        <v>193</v>
      </c>
      <c r="B21" s="115"/>
      <c r="C21" s="113"/>
    </row>
    <row r="22" ht="22.5" customHeight="1" spans="1:3">
      <c r="A22" s="113" t="s">
        <v>194</v>
      </c>
      <c r="B22" s="115"/>
      <c r="C22" s="113"/>
    </row>
    <row r="23" ht="22.5" customHeight="1" spans="1:3">
      <c r="A23" s="113" t="s">
        <v>195</v>
      </c>
      <c r="B23" s="115"/>
      <c r="C23" s="113"/>
    </row>
    <row r="24" ht="22.5" customHeight="1" spans="1:3">
      <c r="A24" s="113" t="s">
        <v>196</v>
      </c>
      <c r="B24" s="115"/>
      <c r="C24" s="113"/>
    </row>
    <row r="25" ht="22.5" customHeight="1" spans="1:3">
      <c r="A25" s="113" t="s">
        <v>197</v>
      </c>
      <c r="B25" s="115"/>
      <c r="C25" s="113"/>
    </row>
    <row r="26" ht="22.5" customHeight="1" spans="1:3">
      <c r="A26" s="113" t="s">
        <v>198</v>
      </c>
      <c r="B26" s="115"/>
      <c r="C26" s="113"/>
    </row>
    <row r="27" ht="22.5" customHeight="1" spans="1:3">
      <c r="A27" s="113" t="s">
        <v>199</v>
      </c>
      <c r="B27" s="115"/>
      <c r="C27" s="113"/>
    </row>
    <row r="28" ht="22.5" customHeight="1" spans="1:3">
      <c r="A28" s="113" t="s">
        <v>200</v>
      </c>
      <c r="B28" s="115"/>
      <c r="C28" s="113"/>
    </row>
    <row r="29" ht="22.5" customHeight="1" spans="1:3">
      <c r="A29" s="113" t="s">
        <v>201</v>
      </c>
      <c r="B29" s="115"/>
      <c r="C29" s="113"/>
    </row>
    <row r="30" ht="22.5" customHeight="1" spans="1:3">
      <c r="A30" s="113" t="s">
        <v>202</v>
      </c>
      <c r="B30" s="115"/>
      <c r="C30" s="113"/>
    </row>
    <row r="31" ht="22.5" customHeight="1" spans="1:3">
      <c r="A31" s="113" t="s">
        <v>203</v>
      </c>
      <c r="B31" s="115"/>
      <c r="C31" s="113"/>
    </row>
    <row r="32" ht="22.5" customHeight="1" spans="1:3">
      <c r="A32" s="113" t="s">
        <v>204</v>
      </c>
      <c r="B32" s="115"/>
      <c r="C32" s="113"/>
    </row>
    <row r="33" ht="22.5" customHeight="1" spans="1:3">
      <c r="A33" s="113" t="s">
        <v>205</v>
      </c>
      <c r="B33" s="115"/>
      <c r="C33" s="113"/>
    </row>
    <row r="34" ht="22.5" customHeight="1" spans="1:3">
      <c r="A34" s="113" t="s">
        <v>206</v>
      </c>
      <c r="B34" s="115"/>
      <c r="C34" s="113"/>
    </row>
    <row r="35" ht="22.5" customHeight="1" spans="1:3">
      <c r="A35" s="113" t="s">
        <v>207</v>
      </c>
      <c r="B35" s="115"/>
      <c r="C35" s="113"/>
    </row>
    <row r="36" ht="22.5" customHeight="1" spans="1:3">
      <c r="A36" s="113" t="s">
        <v>208</v>
      </c>
      <c r="B36" s="115"/>
      <c r="C36" s="113"/>
    </row>
    <row r="37" ht="22.5" customHeight="1" spans="1:3">
      <c r="A37" s="113" t="s">
        <v>209</v>
      </c>
      <c r="B37" s="115"/>
      <c r="C37" s="113"/>
    </row>
    <row r="38" ht="22.5" customHeight="1" spans="1:3">
      <c r="A38" s="113" t="s">
        <v>210</v>
      </c>
      <c r="B38" s="115"/>
      <c r="C38" s="113"/>
    </row>
    <row r="39" ht="22.5" customHeight="1" spans="1:3">
      <c r="A39" s="113" t="s">
        <v>211</v>
      </c>
      <c r="B39" s="115"/>
      <c r="C39" s="113"/>
    </row>
    <row r="40" ht="22.5" customHeight="1" spans="1:3">
      <c r="A40" s="113" t="s">
        <v>212</v>
      </c>
      <c r="B40" s="116">
        <v>8.4</v>
      </c>
      <c r="C40" s="113"/>
    </row>
    <row r="41" ht="22.5" customHeight="1" spans="1:3">
      <c r="A41" s="113" t="s">
        <v>213</v>
      </c>
      <c r="B41" s="115"/>
      <c r="C41" s="113"/>
    </row>
    <row r="42" ht="22.5" customHeight="1" spans="1:3">
      <c r="A42" s="113" t="s">
        <v>214</v>
      </c>
      <c r="B42" s="115">
        <v>17.94</v>
      </c>
      <c r="C42" s="113"/>
    </row>
    <row r="43" ht="22.5" customHeight="1" spans="1:3">
      <c r="A43" s="113" t="s">
        <v>215</v>
      </c>
      <c r="B43" s="115"/>
      <c r="C43" s="113"/>
    </row>
    <row r="44" ht="22.5" customHeight="1" spans="1:3">
      <c r="A44" s="117" t="s">
        <v>216</v>
      </c>
      <c r="B44" s="115"/>
      <c r="C44" s="113"/>
    </row>
    <row r="45" ht="22.5" customHeight="1" spans="1:3">
      <c r="A45" s="113" t="s">
        <v>217</v>
      </c>
      <c r="B45" s="115">
        <v>14.14</v>
      </c>
      <c r="C45" s="113"/>
    </row>
    <row r="46" ht="22.5" customHeight="1" spans="1:3">
      <c r="A46" s="113" t="s">
        <v>218</v>
      </c>
      <c r="B46" s="115"/>
      <c r="C46" s="113"/>
    </row>
    <row r="47" ht="22.5" customHeight="1" spans="1:3">
      <c r="A47" s="113" t="s">
        <v>219</v>
      </c>
      <c r="B47" s="115">
        <v>9.18</v>
      </c>
      <c r="C47" s="113"/>
    </row>
    <row r="48" ht="22.5" customHeight="1" spans="1:3">
      <c r="A48" s="113" t="s">
        <v>220</v>
      </c>
      <c r="B48" s="115"/>
      <c r="C48" s="113"/>
    </row>
    <row r="49" ht="22.5" customHeight="1" spans="1:3">
      <c r="A49" s="113" t="s">
        <v>221</v>
      </c>
      <c r="B49" s="115"/>
      <c r="C49" s="113"/>
    </row>
    <row r="50" ht="22.5" customHeight="1" spans="1:3">
      <c r="A50" s="113" t="s">
        <v>222</v>
      </c>
      <c r="B50" s="115">
        <v>4.95</v>
      </c>
      <c r="C50" s="113"/>
    </row>
    <row r="51" ht="22.5" customHeight="1" spans="1:3">
      <c r="A51" s="113" t="s">
        <v>223</v>
      </c>
      <c r="B51" s="115"/>
      <c r="C51" s="113"/>
    </row>
    <row r="52" ht="22.5" customHeight="1" spans="1:3">
      <c r="A52" s="113" t="s">
        <v>224</v>
      </c>
      <c r="B52" s="115"/>
      <c r="C52" s="113"/>
    </row>
    <row r="53" ht="22.5" customHeight="1" spans="1:3">
      <c r="A53" s="113" t="s">
        <v>225</v>
      </c>
      <c r="B53" s="115"/>
      <c r="C53" s="113"/>
    </row>
    <row r="54" ht="22.5" customHeight="1" spans="1:3">
      <c r="A54" s="113" t="s">
        <v>226</v>
      </c>
      <c r="B54" s="115"/>
      <c r="C54" s="113"/>
    </row>
    <row r="55" ht="22.5" customHeight="1" spans="1:3">
      <c r="A55" s="113" t="s">
        <v>227</v>
      </c>
      <c r="B55" s="115"/>
      <c r="C55" s="113"/>
    </row>
    <row r="56" ht="22.5" customHeight="1" spans="1:3">
      <c r="A56" s="113" t="s">
        <v>228</v>
      </c>
      <c r="B56" s="115"/>
      <c r="C56" s="113"/>
    </row>
    <row r="57" ht="22.5" customHeight="1" spans="1:3">
      <c r="A57" s="112" t="s">
        <v>173</v>
      </c>
      <c r="B57" s="118">
        <f>B5+B17+B45</f>
        <v>723.03</v>
      </c>
      <c r="C57" s="113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7" sqref="B7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80" t="s">
        <v>229</v>
      </c>
    </row>
    <row r="2" ht="19.5" customHeight="1" spans="1:2">
      <c r="A2" s="94"/>
      <c r="B2" s="95"/>
    </row>
    <row r="3" ht="30" customHeight="1" spans="1:2">
      <c r="A3" s="96" t="s">
        <v>230</v>
      </c>
      <c r="B3" s="96"/>
    </row>
    <row r="4" ht="16.5" customHeight="1" spans="1:2">
      <c r="A4" s="97"/>
      <c r="B4" s="98" t="s">
        <v>2</v>
      </c>
    </row>
    <row r="5" ht="38.25" customHeight="1" spans="1:2">
      <c r="A5" s="99" t="s">
        <v>5</v>
      </c>
      <c r="B5" s="99" t="s">
        <v>125</v>
      </c>
    </row>
    <row r="6" ht="38.25" customHeight="1" spans="1:2">
      <c r="A6" s="100" t="s">
        <v>231</v>
      </c>
      <c r="B6" s="101">
        <v>3</v>
      </c>
    </row>
    <row r="7" ht="38.25" customHeight="1" spans="1:2">
      <c r="A7" s="85" t="s">
        <v>232</v>
      </c>
      <c r="B7" s="85"/>
    </row>
    <row r="8" ht="38.25" customHeight="1" spans="1:2">
      <c r="A8" s="85" t="s">
        <v>233</v>
      </c>
      <c r="B8" s="85"/>
    </row>
    <row r="9" ht="38.25" customHeight="1" spans="1:2">
      <c r="A9" s="102" t="s">
        <v>234</v>
      </c>
      <c r="B9" s="103">
        <v>3</v>
      </c>
    </row>
    <row r="10" ht="38.25" customHeight="1" spans="1:2">
      <c r="A10" s="104" t="s">
        <v>235</v>
      </c>
      <c r="B10" s="103">
        <v>3</v>
      </c>
    </row>
    <row r="11" ht="38.25" customHeight="1" spans="1:2">
      <c r="A11" s="105" t="s">
        <v>236</v>
      </c>
      <c r="B11" s="106"/>
    </row>
    <row r="12" ht="91.5" customHeight="1" spans="1:2">
      <c r="A12" s="107" t="s">
        <v>237</v>
      </c>
      <c r="B12" s="10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16" sqref="A16"/>
    </sheetView>
  </sheetViews>
  <sheetFormatPr defaultColWidth="6.875" defaultRowHeight="14.25" outlineLevelCol="6"/>
  <cols>
    <col min="1" max="2" width="38.7" style="70" customWidth="1"/>
    <col min="3" max="3" width="41.6" style="70" customWidth="1"/>
    <col min="4" max="7" width="9.875" style="70" customWidth="1"/>
    <col min="8" max="16380" width="6.875" style="70"/>
  </cols>
  <sheetData>
    <row r="1" ht="16.5" customHeight="1" spans="1:7">
      <c r="A1" s="51" t="s">
        <v>238</v>
      </c>
      <c r="B1" s="52"/>
      <c r="C1" s="52"/>
      <c r="D1" s="52"/>
      <c r="E1" s="52"/>
      <c r="F1" s="77"/>
      <c r="G1" s="77"/>
    </row>
    <row r="2" ht="16.5" customHeight="1" spans="1:7">
      <c r="A2" s="52"/>
      <c r="B2" s="52"/>
      <c r="C2" s="52"/>
      <c r="D2" s="52"/>
      <c r="E2" s="52"/>
      <c r="F2" s="77"/>
      <c r="G2" s="77"/>
    </row>
    <row r="3" ht="29.25" customHeight="1" spans="1:7">
      <c r="A3" s="79" t="s">
        <v>239</v>
      </c>
      <c r="B3" s="79"/>
      <c r="C3" s="79"/>
      <c r="D3" s="91"/>
      <c r="E3" s="91"/>
      <c r="F3" s="91"/>
      <c r="G3" s="91"/>
    </row>
    <row r="4" ht="26.25" customHeight="1" spans="1:7">
      <c r="A4" s="80"/>
      <c r="B4" s="80"/>
      <c r="C4" s="92" t="s">
        <v>2</v>
      </c>
      <c r="D4" s="80"/>
      <c r="E4" s="80"/>
      <c r="F4" s="92"/>
      <c r="G4" s="92"/>
    </row>
    <row r="5" ht="29" customHeight="1" spans="1:3">
      <c r="A5" s="81" t="s">
        <v>40</v>
      </c>
      <c r="B5" s="81"/>
      <c r="C5" s="93" t="s">
        <v>240</v>
      </c>
    </row>
    <row r="6" ht="29" customHeight="1" spans="1:3">
      <c r="A6" s="81" t="s">
        <v>45</v>
      </c>
      <c r="B6" s="81" t="s">
        <v>46</v>
      </c>
      <c r="C6" s="93"/>
    </row>
    <row r="7" ht="29" customHeight="1" spans="1:3">
      <c r="A7" s="82"/>
      <c r="C7" s="89"/>
    </row>
    <row r="8" ht="29" customHeight="1" spans="1:3">
      <c r="A8" s="82"/>
      <c r="B8" s="83"/>
      <c r="C8" s="89"/>
    </row>
    <row r="9" ht="29" customHeight="1" spans="1:3">
      <c r="A9" s="82"/>
      <c r="B9" s="83"/>
      <c r="C9" s="89"/>
    </row>
    <row r="10" ht="29" customHeight="1" spans="1:3">
      <c r="A10" s="82"/>
      <c r="B10" s="83"/>
      <c r="C10" s="89"/>
    </row>
    <row r="11" ht="29" customHeight="1" spans="1:3">
      <c r="A11" s="82"/>
      <c r="B11" s="83"/>
      <c r="C11" s="89"/>
    </row>
    <row r="12" ht="29" customHeight="1" spans="1:3">
      <c r="A12" s="82"/>
      <c r="B12" s="84"/>
      <c r="C12" s="90"/>
    </row>
    <row r="13" ht="29" customHeight="1" spans="1:3">
      <c r="A13" s="82"/>
      <c r="B13" s="85"/>
      <c r="C13" s="85"/>
    </row>
    <row r="14" ht="29" customHeight="1" spans="1:3">
      <c r="A14" s="82"/>
      <c r="B14" s="83"/>
      <c r="C14" s="85"/>
    </row>
    <row r="15" ht="29" customHeight="1" spans="1:3">
      <c r="A15" s="82"/>
      <c r="B15" s="83"/>
      <c r="C15" s="85"/>
    </row>
    <row r="16" ht="29" customHeight="1" spans="1:3">
      <c r="A16" s="82"/>
      <c r="B16" s="83"/>
      <c r="C16" s="85"/>
    </row>
    <row r="17" ht="29" customHeight="1" spans="1:3">
      <c r="A17" s="86" t="s">
        <v>116</v>
      </c>
      <c r="B17" s="87"/>
      <c r="C17" s="85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70" customWidth="1"/>
    <col min="2" max="2" width="15.375" style="70" customWidth="1"/>
    <col min="3" max="11" width="9.875" style="70" customWidth="1"/>
    <col min="12" max="16384" width="6.875" style="70"/>
  </cols>
  <sheetData>
    <row r="1" ht="16.5" customHeight="1" spans="1:11">
      <c r="A1" s="51" t="s">
        <v>241</v>
      </c>
      <c r="B1" s="52"/>
      <c r="C1" s="52"/>
      <c r="D1" s="52"/>
      <c r="E1" s="52"/>
      <c r="F1" s="52"/>
      <c r="G1" s="52"/>
      <c r="H1" s="52"/>
      <c r="I1" s="52"/>
      <c r="J1" s="77"/>
      <c r="K1" s="77"/>
    </row>
    <row r="2" ht="16.5" customHeight="1" spans="1:11">
      <c r="A2" s="52"/>
      <c r="B2" s="52"/>
      <c r="C2" s="52"/>
      <c r="D2" s="52"/>
      <c r="E2" s="52"/>
      <c r="F2" s="52"/>
      <c r="G2" s="52"/>
      <c r="H2" s="52"/>
      <c r="I2" s="52"/>
      <c r="J2" s="77"/>
      <c r="K2" s="77"/>
    </row>
    <row r="3" ht="29.25" customHeight="1" spans="1:11">
      <c r="A3" s="79" t="s">
        <v>242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26.25" customHeight="1" spans="1:11">
      <c r="A4" s="80"/>
      <c r="B4" s="80"/>
      <c r="C4" s="80"/>
      <c r="D4" s="80"/>
      <c r="E4" s="80"/>
      <c r="F4" s="80"/>
      <c r="G4" s="80"/>
      <c r="H4" s="80"/>
      <c r="I4" s="80"/>
      <c r="J4" s="88" t="s">
        <v>2</v>
      </c>
      <c r="K4" s="88"/>
    </row>
    <row r="5" ht="26.25" customHeight="1" spans="1:11">
      <c r="A5" s="81" t="s">
        <v>40</v>
      </c>
      <c r="B5" s="81"/>
      <c r="C5" s="81" t="s">
        <v>124</v>
      </c>
      <c r="D5" s="81"/>
      <c r="E5" s="81"/>
      <c r="F5" s="81" t="s">
        <v>125</v>
      </c>
      <c r="G5" s="81"/>
      <c r="H5" s="81"/>
      <c r="I5" s="81" t="s">
        <v>243</v>
      </c>
      <c r="J5" s="81"/>
      <c r="K5" s="81"/>
    </row>
    <row r="6" s="78" customFormat="1" ht="27.75" customHeight="1" spans="1:11">
      <c r="A6" s="81" t="s">
        <v>45</v>
      </c>
      <c r="B6" s="81" t="s">
        <v>46</v>
      </c>
      <c r="C6" s="81" t="s">
        <v>111</v>
      </c>
      <c r="D6" s="81" t="s">
        <v>114</v>
      </c>
      <c r="E6" s="81" t="s">
        <v>115</v>
      </c>
      <c r="F6" s="81" t="s">
        <v>111</v>
      </c>
      <c r="G6" s="81" t="s">
        <v>114</v>
      </c>
      <c r="H6" s="81" t="s">
        <v>115</v>
      </c>
      <c r="I6" s="81" t="s">
        <v>111</v>
      </c>
      <c r="J6" s="81" t="s">
        <v>114</v>
      </c>
      <c r="K6" s="81" t="s">
        <v>115</v>
      </c>
    </row>
    <row r="7" s="78" customFormat="1" ht="30" customHeight="1" spans="1:11">
      <c r="A7" s="82"/>
      <c r="B7" s="83"/>
      <c r="C7" s="83"/>
      <c r="D7" s="83"/>
      <c r="E7" s="83"/>
      <c r="F7" s="83"/>
      <c r="G7" s="83"/>
      <c r="H7" s="83"/>
      <c r="I7" s="83"/>
      <c r="J7" s="89"/>
      <c r="K7" s="89"/>
    </row>
    <row r="8" s="78" customFormat="1" ht="30" customHeight="1" spans="1:11">
      <c r="A8" s="82"/>
      <c r="B8" s="83"/>
      <c r="C8" s="83"/>
      <c r="D8" s="83"/>
      <c r="E8" s="83"/>
      <c r="F8" s="83"/>
      <c r="G8" s="83"/>
      <c r="H8" s="83"/>
      <c r="I8" s="83"/>
      <c r="J8" s="89"/>
      <c r="K8" s="89"/>
    </row>
    <row r="9" s="78" customFormat="1" ht="30" customHeight="1" spans="1:11">
      <c r="A9" s="82"/>
      <c r="B9" s="83"/>
      <c r="C9" s="83"/>
      <c r="D9" s="83"/>
      <c r="E9" s="83"/>
      <c r="F9" s="83"/>
      <c r="G9" s="83"/>
      <c r="H9" s="83"/>
      <c r="I9" s="83"/>
      <c r="J9" s="89"/>
      <c r="K9" s="89"/>
    </row>
    <row r="10" s="78" customFormat="1" ht="30" customHeight="1" spans="1:11">
      <c r="A10" s="82"/>
      <c r="B10" s="83"/>
      <c r="C10" s="83"/>
      <c r="D10" s="83"/>
      <c r="E10" s="83"/>
      <c r="F10" s="83"/>
      <c r="G10" s="83"/>
      <c r="H10" s="83"/>
      <c r="I10" s="83"/>
      <c r="J10" s="89"/>
      <c r="K10" s="89"/>
    </row>
    <row r="11" customFormat="1" ht="30" customHeight="1" spans="1:11">
      <c r="A11" s="82"/>
      <c r="B11" s="84"/>
      <c r="C11" s="84"/>
      <c r="D11" s="84"/>
      <c r="E11" s="84"/>
      <c r="F11" s="84"/>
      <c r="G11" s="84"/>
      <c r="H11" s="84"/>
      <c r="I11" s="84"/>
      <c r="J11" s="90"/>
      <c r="K11" s="90"/>
    </row>
    <row r="12" customFormat="1" ht="30" customHeight="1" spans="1:11">
      <c r="A12" s="82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customFormat="1" ht="30" customHeight="1" spans="1:11">
      <c r="A13" s="82"/>
      <c r="B13" s="83"/>
      <c r="C13" s="83"/>
      <c r="D13" s="83"/>
      <c r="E13" s="83"/>
      <c r="F13" s="83"/>
      <c r="G13" s="83"/>
      <c r="H13" s="83"/>
      <c r="I13" s="83"/>
      <c r="J13" s="85"/>
      <c r="K13" s="85"/>
    </row>
    <row r="14" ht="30" customHeight="1" spans="1:11">
      <c r="A14" s="82"/>
      <c r="B14" s="85"/>
      <c r="C14" s="85"/>
      <c r="D14" s="85"/>
      <c r="E14" s="85"/>
      <c r="F14" s="85"/>
      <c r="G14" s="85"/>
      <c r="H14" s="85"/>
      <c r="I14" s="83"/>
      <c r="J14" s="85"/>
      <c r="K14" s="85"/>
    </row>
    <row r="15" ht="30" customHeight="1" spans="1:11">
      <c r="A15" s="82"/>
      <c r="B15" s="83"/>
      <c r="C15" s="83"/>
      <c r="D15" s="83"/>
      <c r="E15" s="83"/>
      <c r="F15" s="83"/>
      <c r="G15" s="83"/>
      <c r="H15" s="83"/>
      <c r="I15" s="83"/>
      <c r="J15" s="85"/>
      <c r="K15" s="85"/>
    </row>
    <row r="16" ht="30" customHeight="1" spans="1:11">
      <c r="A16" s="82"/>
      <c r="B16" s="83"/>
      <c r="C16" s="83"/>
      <c r="D16" s="83"/>
      <c r="E16" s="83"/>
      <c r="F16" s="83"/>
      <c r="G16" s="83"/>
      <c r="H16" s="83"/>
      <c r="I16" s="83"/>
      <c r="J16" s="85"/>
      <c r="K16" s="85"/>
    </row>
    <row r="17" ht="30" customHeight="1" spans="1:11">
      <c r="A17" s="86" t="s">
        <v>116</v>
      </c>
      <c r="B17" s="87"/>
      <c r="C17" s="83"/>
      <c r="D17" s="83"/>
      <c r="E17" s="83"/>
      <c r="F17" s="83"/>
      <c r="G17" s="83"/>
      <c r="H17" s="83"/>
      <c r="I17" s="83"/>
      <c r="J17" s="85"/>
      <c r="K17" s="85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思乐</cp:lastModifiedBy>
  <dcterms:created xsi:type="dcterms:W3CDTF">1996-12-17T01:32:00Z</dcterms:created>
  <cp:lastPrinted>2019-03-08T08:00:00Z</cp:lastPrinted>
  <dcterms:modified xsi:type="dcterms:W3CDTF">2022-04-20T01:42:28Z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DD7D83F254CF4BF4A705B9B0DDB52668</vt:lpwstr>
  </property>
</Properties>
</file>