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6" windowHeight="12468" firstSheet="10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5621"/>
</workbook>
</file>

<file path=xl/calcChain.xml><?xml version="1.0" encoding="utf-8"?>
<calcChain xmlns="http://schemas.openxmlformats.org/spreadsheetml/2006/main">
  <c r="E38" i="9" l="1"/>
  <c r="D38" i="9"/>
  <c r="G39" i="2"/>
  <c r="F39" i="2" s="1"/>
  <c r="H39" i="2"/>
  <c r="E16" i="2"/>
  <c r="D16" i="2"/>
  <c r="C16" i="2" s="1"/>
  <c r="F7" i="2"/>
  <c r="D8" i="2"/>
  <c r="D7" i="2" s="1"/>
  <c r="E8" i="2"/>
  <c r="E7" i="2" s="1"/>
  <c r="K7" i="2" s="1"/>
  <c r="F8" i="2"/>
  <c r="C9" i="2"/>
  <c r="F9" i="2"/>
  <c r="J9" i="2"/>
  <c r="K9" i="2"/>
  <c r="C10" i="2"/>
  <c r="F10" i="2"/>
  <c r="J10" i="2"/>
  <c r="F11" i="2"/>
  <c r="D12" i="2"/>
  <c r="J12" i="2" s="1"/>
  <c r="E12" i="2"/>
  <c r="F12" i="2"/>
  <c r="C13" i="2"/>
  <c r="F13" i="2"/>
  <c r="C14" i="2"/>
  <c r="F14" i="2"/>
  <c r="I14" i="2" s="1"/>
  <c r="J14" i="2"/>
  <c r="C15" i="2"/>
  <c r="F15" i="2"/>
  <c r="F16" i="2"/>
  <c r="C17" i="2"/>
  <c r="F17" i="2"/>
  <c r="I17" i="2" s="1"/>
  <c r="F18" i="2"/>
  <c r="D19" i="2"/>
  <c r="C19" i="2" s="1"/>
  <c r="F19" i="2"/>
  <c r="K19" i="2"/>
  <c r="I20" i="2"/>
  <c r="K20" i="2"/>
  <c r="D21" i="2"/>
  <c r="D18" i="2" s="1"/>
  <c r="E21" i="2"/>
  <c r="E18" i="2" s="1"/>
  <c r="K18" i="2" s="1"/>
  <c r="F21" i="2"/>
  <c r="C22" i="2"/>
  <c r="F22" i="2"/>
  <c r="J22" i="2"/>
  <c r="C23" i="2"/>
  <c r="F23" i="2"/>
  <c r="J23" i="2"/>
  <c r="C24" i="2"/>
  <c r="F24" i="2"/>
  <c r="J24" i="2"/>
  <c r="F25" i="2"/>
  <c r="F26" i="2"/>
  <c r="F27" i="2"/>
  <c r="D28" i="2"/>
  <c r="E28" i="2"/>
  <c r="K28" i="2" s="1"/>
  <c r="F28" i="2"/>
  <c r="C29" i="2"/>
  <c r="F29" i="2"/>
  <c r="K29" i="2"/>
  <c r="F30" i="2"/>
  <c r="D31" i="2"/>
  <c r="D30" i="2" s="1"/>
  <c r="E31" i="2"/>
  <c r="E30" i="2" s="1"/>
  <c r="K30" i="2" s="1"/>
  <c r="F31" i="2"/>
  <c r="C32" i="2"/>
  <c r="F32" i="2"/>
  <c r="K32" i="2"/>
  <c r="F36" i="2"/>
  <c r="D37" i="2"/>
  <c r="D36" i="2" s="1"/>
  <c r="E37" i="2"/>
  <c r="E36" i="2" s="1"/>
  <c r="F37" i="2"/>
  <c r="C38" i="2"/>
  <c r="F38" i="2"/>
  <c r="J38" i="2"/>
  <c r="H19" i="1"/>
  <c r="D29" i="1"/>
  <c r="H29" i="1"/>
  <c r="H15" i="1"/>
  <c r="H16" i="1"/>
  <c r="H18" i="1"/>
  <c r="H25" i="1"/>
  <c r="H8" i="1"/>
  <c r="I9" i="2" l="1"/>
  <c r="C30" i="2"/>
  <c r="I30" i="2" s="1"/>
  <c r="I29" i="2"/>
  <c r="J21" i="2"/>
  <c r="I32" i="2"/>
  <c r="K8" i="2"/>
  <c r="I38" i="2"/>
  <c r="I22" i="2"/>
  <c r="E11" i="2"/>
  <c r="E39" i="2" s="1"/>
  <c r="I10" i="2"/>
  <c r="J37" i="2"/>
  <c r="C28" i="2"/>
  <c r="I28" i="2" s="1"/>
  <c r="I23" i="2"/>
  <c r="C21" i="2"/>
  <c r="I21" i="2" s="1"/>
  <c r="I24" i="2"/>
  <c r="I16" i="2"/>
  <c r="C12" i="2"/>
  <c r="J8" i="2"/>
  <c r="J36" i="2"/>
  <c r="C36" i="2"/>
  <c r="I36" i="2" s="1"/>
  <c r="C18" i="2"/>
  <c r="I18" i="2" s="1"/>
  <c r="I19" i="2"/>
  <c r="J7" i="2"/>
  <c r="C7" i="2"/>
  <c r="I7" i="2" s="1"/>
  <c r="I12" i="2"/>
  <c r="E25" i="2"/>
  <c r="K31" i="2"/>
  <c r="C8" i="2"/>
  <c r="I8" i="2" s="1"/>
  <c r="C31" i="2"/>
  <c r="I31" i="2" s="1"/>
  <c r="J18" i="2"/>
  <c r="D11" i="2"/>
  <c r="D39" i="2" s="1"/>
  <c r="J39" i="2" s="1"/>
  <c r="C37" i="2"/>
  <c r="I37" i="2" s="1"/>
  <c r="D8" i="1"/>
  <c r="C39" i="2" l="1"/>
  <c r="I39" i="2" s="1"/>
  <c r="K39" i="2"/>
  <c r="C25" i="2"/>
  <c r="I25" i="2" s="1"/>
  <c r="K25" i="2"/>
  <c r="C11" i="2"/>
  <c r="I11" i="2" s="1"/>
  <c r="J11" i="2"/>
</calcChain>
</file>

<file path=xl/sharedStrings.xml><?xml version="1.0" encoding="utf-8"?>
<sst xmlns="http://schemas.openxmlformats.org/spreadsheetml/2006/main" count="503" uniqueCount="263">
  <si>
    <t>表1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</si>
  <si>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</si>
  <si>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</si>
  <si>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</si>
  <si>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</si>
  <si>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</si>
  <si>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</si>
  <si>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</si>
  <si>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</si>
  <si>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</si>
  <si>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</si>
  <si>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</si>
  <si>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</si>
  <si>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</si>
  <si>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</si>
  <si>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</si>
  <si>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</si>
  <si>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</si>
  <si>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</si>
  <si>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</si>
  <si>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</si>
  <si>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</si>
  <si>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</si>
  <si>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</si>
  <si>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</si>
  <si>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</si>
  <si>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</si>
  <si>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</si>
  <si>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</si>
  <si>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</si>
  <si>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</si>
  <si>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</si>
  <si>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</si>
  <si>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</si>
  <si>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</si>
  <si>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</si>
  <si>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</si>
  <si>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</si>
  <si>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</si>
  <si>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</si>
  <si>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</si>
  <si>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</si>
  <si>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</si>
  <si>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</si>
  <si>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</si>
  <si>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合      计</t>
  </si>
  <si>
    <t>表3</t>
  </si>
  <si>
    <t>基本支出</t>
  </si>
  <si>
    <t>项目支出</t>
  </si>
  <si>
    <t>表4</t>
  </si>
  <si>
    <t>小计</t>
  </si>
  <si>
    <t>政府性基金预算</t>
  </si>
  <si>
    <t>十五、资源勘探信息等支出</t>
  </si>
  <si>
    <t>表5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</si>
  <si>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</si>
  <si>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</si>
  <si>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</si>
  <si>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</si>
  <si>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</si>
  <si>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</si>
  <si>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</si>
  <si>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</si>
  <si>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</si>
  <si>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</si>
  <si>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</si>
  <si>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</si>
  <si>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</si>
  <si>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</si>
  <si>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</si>
  <si>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</si>
  <si>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</si>
  <si>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</si>
  <si>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</si>
  <si>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</si>
  <si>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</si>
  <si>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</si>
  <si>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</si>
  <si>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</si>
  <si>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</si>
  <si>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</si>
  <si>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</si>
  <si>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</si>
  <si>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</si>
  <si>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</si>
  <si>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</si>
  <si>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</si>
  <si>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</si>
  <si>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</si>
  <si>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</si>
  <si>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培训费</t>
    </r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</si>
  <si>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</si>
  <si>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</si>
  <si>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</si>
  <si>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</si>
  <si>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</si>
  <si>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</si>
  <si>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</si>
  <si>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</si>
  <si>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</si>
  <si>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</si>
  <si>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</si>
  <si>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</si>
  <si>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</si>
  <si>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</si>
  <si>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</si>
  <si>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</si>
  <si>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</si>
  <si>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</si>
  <si>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</si>
  <si>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</si>
  <si>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</si>
  <si>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</si>
  <si>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</si>
  <si>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</si>
  <si>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</si>
  <si>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</si>
  <si>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</si>
  <si>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</si>
  <si>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</si>
  <si>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</si>
  <si>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</si>
  <si>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</si>
  <si>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</si>
  <si>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政府性基金预算收入</t>
  </si>
  <si>
    <t>表9</t>
  </si>
  <si>
    <t>2022年预算比2021年预算数增减</t>
  </si>
  <si>
    <t>表10</t>
  </si>
  <si>
    <t>国有资本经营预算收入</t>
  </si>
  <si>
    <t>国有资本经营预算支出</t>
  </si>
  <si>
    <t>国有资本经营收入预算</t>
  </si>
  <si>
    <t>表11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</si>
  <si>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</si>
  <si>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</si>
  <si>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</si>
  <si>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</si>
  <si>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</si>
  <si>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</si>
  <si>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</si>
  <si>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</si>
  <si>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</si>
  <si>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</si>
  <si>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</si>
  <si>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</si>
  <si>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</si>
  <si>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</si>
  <si>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</si>
  <si>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</si>
  <si>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</si>
  <si>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</si>
  <si>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</si>
  <si>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</si>
  <si>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</si>
  <si>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</si>
  <si>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</si>
  <si>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</si>
  <si>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</si>
  <si>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</si>
  <si>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</si>
  <si>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购买服务内容</t>
  </si>
  <si>
    <t>承接主体</t>
  </si>
  <si>
    <t>一般公共预算资金</t>
  </si>
  <si>
    <t>其他收入安排资金</t>
  </si>
  <si>
    <t>孝义市西辛庄镇人民政府2022年部门收支总表</t>
    <phoneticPr fontId="16" type="noConversion"/>
  </si>
  <si>
    <t>孝义市西辛庄镇人民政府2022年部门收入总表</t>
    <phoneticPr fontId="16" type="noConversion"/>
  </si>
  <si>
    <t>孝义市西辛庄镇人民政府2022年部门支出总表</t>
    <phoneticPr fontId="16" type="noConversion"/>
  </si>
  <si>
    <t>孝义市西辛庄镇人民政府2022年财政拨款收支总表</t>
    <phoneticPr fontId="16" type="noConversion"/>
  </si>
  <si>
    <t>孝义市西辛庄镇人民政府2022年一般公共预算支出表</t>
    <phoneticPr fontId="16" type="noConversion"/>
  </si>
  <si>
    <t>孝义市西辛庄镇人民政府2022年一般公共预算基本支出经济科目表</t>
    <phoneticPr fontId="16" type="noConversion"/>
  </si>
  <si>
    <t>孝义市西辛庄镇人民政府2022年一般公共预算“三公”经费支出情况统计表</t>
    <phoneticPr fontId="16" type="noConversion"/>
  </si>
  <si>
    <t>孝义市西辛庄镇人民政府2022年政府性基金预算收入表</t>
    <phoneticPr fontId="16" type="noConversion"/>
  </si>
  <si>
    <t>孝义市西辛庄镇人民政府2022年政府性基金预算支出表</t>
    <phoneticPr fontId="16" type="noConversion"/>
  </si>
  <si>
    <t>孝义市西辛庄镇人民政府2022年国有资本经营预算收支预算表</t>
    <phoneticPr fontId="16" type="noConversion"/>
  </si>
  <si>
    <t>孝义市西辛庄镇人民政府2022年一般公共预算重点项目绩效目标表</t>
    <phoneticPr fontId="16" type="noConversion"/>
  </si>
  <si>
    <t>孝义市西辛庄镇人民政府2022年政府采购预算表</t>
    <phoneticPr fontId="16" type="noConversion"/>
  </si>
  <si>
    <t>孝义市西辛庄镇人民政府2022年政府购买服务支出预算表</t>
    <phoneticPr fontId="16" type="noConversion"/>
  </si>
  <si>
    <t>一般公共服务支出</t>
  </si>
  <si>
    <t>城乡社区支出</t>
  </si>
  <si>
    <t>商业服务业等支出</t>
  </si>
  <si>
    <t>住房保障支出</t>
  </si>
  <si>
    <r>
      <t xml:space="preserve">合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计</t>
    </r>
  </si>
  <si>
    <t>其他家具用具</t>
  </si>
  <si>
    <t>多功能一体机</t>
  </si>
  <si>
    <t>台、桌类</t>
  </si>
  <si>
    <t>架类</t>
  </si>
  <si>
    <t>空调机</t>
  </si>
  <si>
    <t>柜类</t>
  </si>
  <si>
    <t>椅凳类</t>
  </si>
  <si>
    <t>台式计算机</t>
  </si>
  <si>
    <t>房屋修缮</t>
  </si>
  <si>
    <t>物业管理服务</t>
  </si>
  <si>
    <t>复印纸</t>
  </si>
  <si>
    <t>印刷服务</t>
  </si>
  <si>
    <t>硒鼓、粉盒</t>
  </si>
  <si>
    <t>电子工程安装</t>
  </si>
  <si>
    <t>机动车保险服务</t>
  </si>
  <si>
    <t>车辆加油服务</t>
  </si>
  <si>
    <t>车辆维修和保养服务</t>
  </si>
  <si>
    <t>支</t>
    <phoneticPr fontId="16" type="noConversion"/>
  </si>
  <si>
    <t>台</t>
    <phoneticPr fontId="16" type="noConversion"/>
  </si>
  <si>
    <t>个</t>
    <phoneticPr fontId="16" type="noConversion"/>
  </si>
  <si>
    <t>把</t>
    <phoneticPr fontId="16" type="noConversion"/>
  </si>
  <si>
    <t>个</t>
    <phoneticPr fontId="16" type="noConversion"/>
  </si>
  <si>
    <t>项</t>
    <phoneticPr fontId="16" type="noConversion"/>
  </si>
  <si>
    <t>箱</t>
    <phoneticPr fontId="16" type="noConversion"/>
  </si>
  <si>
    <t>项</t>
    <phoneticPr fontId="16" type="noConversion"/>
  </si>
  <si>
    <t>办公设备购置</t>
    <phoneticPr fontId="16" type="noConversion"/>
  </si>
  <si>
    <t>办公楼修缮</t>
    <phoneticPr fontId="16" type="noConversion"/>
  </si>
  <si>
    <t>物业费</t>
    <phoneticPr fontId="16" type="noConversion"/>
  </si>
  <si>
    <t>监控安装</t>
    <phoneticPr fontId="16" type="noConversion"/>
  </si>
  <si>
    <t>十六、商业服务业等支出</t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</si>
  <si>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      </t>
    </r>
    <r>
      <rPr>
        <sz val="12"/>
        <rFont val="宋体"/>
        <family val="3"/>
        <charset val="134"/>
      </rPr>
      <t>机关事业单位职业年金缴费支出</t>
    </r>
    <phoneticPr fontId="16" type="noConversion"/>
  </si>
  <si>
    <t>卫生健康支出</t>
    <phoneticPr fontId="16" type="noConversion"/>
  </si>
  <si>
    <t>农林水支出</t>
    <phoneticPr fontId="16" type="noConversion"/>
  </si>
  <si>
    <r>
      <t xml:space="preserve">　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其他商业流通事务支出</t>
    </r>
    <phoneticPr fontId="16" type="noConversion"/>
  </si>
  <si>
    <t xml:space="preserve">  政府办公厅及相关机构事务</t>
    <phoneticPr fontId="16" type="noConversion"/>
  </si>
  <si>
    <t xml:space="preserve">    行政运行</t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</si>
  <si>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事业运行</t>
    </r>
    <phoneticPr fontId="16" type="noConversion"/>
  </si>
  <si>
    <t>社会保障和就业支出</t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</si>
  <si>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行政事业单位离退休</t>
    </r>
    <phoneticPr fontId="16" type="noConversion"/>
  </si>
  <si>
    <r>
      <t xml:space="preserve">    </t>
    </r>
    <r>
      <rPr>
        <sz val="12"/>
        <rFont val="宋体"/>
        <family val="3"/>
        <charset val="134"/>
      </rPr>
      <t>行政单位离退休</t>
    </r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</si>
  <si>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机关事业单位基本养老保险缴费支出</t>
    </r>
    <phoneticPr fontId="16" type="noConversion"/>
  </si>
  <si>
    <t xml:space="preserve">  残疾人事业</t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</si>
  <si>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残疾人生活和护理补贴</t>
    </r>
    <phoneticPr fontId="16" type="noConversion"/>
  </si>
  <si>
    <t xml:space="preserve">  计划生育事务</t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</si>
  <si>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其他计划生育事务支出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</si>
  <si>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行政事业单位医疗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</si>
  <si>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行政单位医疗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</si>
  <si>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事业单位医疗</t>
    </r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</si>
  <si>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公务员医疗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</si>
  <si>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城乡社区管理事务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</si>
  <si>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其他城乡社区管理事务支出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</si>
  <si>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城乡社区公共设施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</si>
  <si>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其他城乡社区公共设施支出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</si>
  <si>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对村民委员会和党支部的补助</t>
    </r>
    <phoneticPr fontId="16" type="noConversion"/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</si>
  <si>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农村综合改革</t>
    </r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</si>
  <si>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商业流通事务</t>
    </r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</si>
  <si>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住房改革支出</t>
    </r>
    <phoneticPr fontId="16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</si>
  <si>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住房公积金</t>
    </r>
    <phoneticPr fontId="16" type="noConversion"/>
  </si>
  <si>
    <t xml:space="preserve">  20103</t>
    <phoneticPr fontId="16" type="noConversion"/>
  </si>
  <si>
    <t xml:space="preserve">    2010301</t>
    <phoneticPr fontId="16" type="noConversion"/>
  </si>
  <si>
    <t xml:space="preserve">    2010350</t>
    <phoneticPr fontId="16" type="noConversion"/>
  </si>
  <si>
    <t xml:space="preserve">  20805</t>
    <phoneticPr fontId="16" type="noConversion"/>
  </si>
  <si>
    <t xml:space="preserve">    2080501</t>
    <phoneticPr fontId="16" type="noConversion"/>
  </si>
  <si>
    <t xml:space="preserve">    2080505</t>
    <phoneticPr fontId="16" type="noConversion"/>
  </si>
  <si>
    <t xml:space="preserve">    2080506</t>
    <phoneticPr fontId="16" type="noConversion"/>
  </si>
  <si>
    <t xml:space="preserve">  20811</t>
    <phoneticPr fontId="16" type="noConversion"/>
  </si>
  <si>
    <t xml:space="preserve">    2081107</t>
    <phoneticPr fontId="16" type="noConversion"/>
  </si>
  <si>
    <t xml:space="preserve">  21007</t>
    <phoneticPr fontId="16" type="noConversion"/>
  </si>
  <si>
    <t xml:space="preserve">    2100799</t>
    <phoneticPr fontId="16" type="noConversion"/>
  </si>
  <si>
    <t xml:space="preserve">  21011</t>
    <phoneticPr fontId="16" type="noConversion"/>
  </si>
  <si>
    <t xml:space="preserve">    2101101</t>
    <phoneticPr fontId="16" type="noConversion"/>
  </si>
  <si>
    <t xml:space="preserve">    2101102</t>
    <phoneticPr fontId="16" type="noConversion"/>
  </si>
  <si>
    <t xml:space="preserve">    2101103</t>
    <phoneticPr fontId="16" type="noConversion"/>
  </si>
  <si>
    <t xml:space="preserve">  21201</t>
    <phoneticPr fontId="16" type="noConversion"/>
  </si>
  <si>
    <t xml:space="preserve">    2120199</t>
    <phoneticPr fontId="16" type="noConversion"/>
  </si>
  <si>
    <t xml:space="preserve">  21203</t>
    <phoneticPr fontId="16" type="noConversion"/>
  </si>
  <si>
    <t xml:space="preserve">    2120399</t>
    <phoneticPr fontId="16" type="noConversion"/>
  </si>
  <si>
    <t xml:space="preserve">  21307</t>
    <phoneticPr fontId="16" type="noConversion"/>
  </si>
  <si>
    <t xml:space="preserve">    2130705</t>
    <phoneticPr fontId="16" type="noConversion"/>
  </si>
  <si>
    <t xml:space="preserve">  21602</t>
    <phoneticPr fontId="16" type="noConversion"/>
  </si>
  <si>
    <t xml:space="preserve">    2160299</t>
    <phoneticPr fontId="16" type="noConversion"/>
  </si>
  <si>
    <t xml:space="preserve">  22102</t>
    <phoneticPr fontId="16" type="noConversion"/>
  </si>
  <si>
    <t xml:space="preserve">    2210201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</si>
</sst>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* #,##0.0;* \-#,##0.0;* &quot;&quot;??;@"/>
    <numFmt numFmtId="177" formatCode="0.00_ "/>
    <numFmt numFmtId="178" formatCode="0_ "/>
    <numFmt numFmtId="179" formatCode="#,##0.00;[Red]#,##0.0"/>
    <numFmt numFmtId="180" formatCode="0.00;[Red]0.00"/>
    <numFmt numFmtId="181" formatCode="0.00_);\(0.00\)"/>
  </numFmts>
  <fonts count="21">
    <font>
      <sz val="12"/>
      <name val="宋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b/>
      <sz val="1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15" fillId="0" borderId="0" applyProtection="0"/>
  </cellStyleXfs>
  <cellXfs count="14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5" fillId="0" borderId="0" xfId="1" applyProtection="1"/>
    <xf numFmtId="0" fontId="15" fillId="0" borderId="0" xfId="1" applyAlignment="1" applyProtection="1">
      <alignment wrapText="1"/>
    </xf>
    <xf numFmtId="49" fontId="2" fillId="2" borderId="0" xfId="1" applyNumberFormat="1" applyFont="1" applyFill="1" applyAlignment="1" applyProtection="1">
      <alignment horizontal="center" vertical="center"/>
    </xf>
    <xf numFmtId="49" fontId="2" fillId="2" borderId="0" xfId="1" applyNumberFormat="1" applyFont="1" applyFill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1" applyFont="1" applyBorder="1" applyProtection="1"/>
    <xf numFmtId="0" fontId="0" fillId="0" borderId="2" xfId="1" applyFont="1" applyBorder="1" applyAlignment="1" applyProtection="1">
      <alignment wrapText="1"/>
    </xf>
    <xf numFmtId="0" fontId="3" fillId="0" borderId="2" xfId="1" applyFont="1" applyBorder="1" applyProtection="1"/>
    <xf numFmtId="0" fontId="3" fillId="0" borderId="2" xfId="1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9" fontId="20" fillId="0" borderId="13" xfId="0" applyNumberFormat="1" applyFont="1" applyBorder="1" applyAlignment="1" applyProtection="1">
      <alignment horizontal="right" vertical="center" wrapText="1"/>
    </xf>
    <xf numFmtId="180" fontId="0" fillId="0" borderId="2" xfId="0" applyNumberFormat="1" applyFont="1" applyBorder="1" applyAlignment="1" applyProtection="1">
      <alignment horizontal="center" vertical="center"/>
    </xf>
    <xf numFmtId="177" fontId="0" fillId="0" borderId="14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 applyProtection="1">
      <alignment horizontal="right" vertical="center" wrapText="1"/>
    </xf>
    <xf numFmtId="181" fontId="0" fillId="0" borderId="14" xfId="0" applyNumberFormat="1" applyFont="1" applyBorder="1" applyAlignment="1">
      <alignment horizontal="center" vertical="center"/>
    </xf>
    <xf numFmtId="177" fontId="0" fillId="0" borderId="14" xfId="0" applyNumberFormat="1" applyFont="1" applyBorder="1" applyAlignment="1">
      <alignment horizontal="right" vertical="center"/>
    </xf>
    <xf numFmtId="0" fontId="0" fillId="0" borderId="2" xfId="0" applyFont="1" applyBorder="1" applyAlignment="1" applyProtection="1">
      <alignment horizontal="right"/>
    </xf>
    <xf numFmtId="180" fontId="0" fillId="0" borderId="2" xfId="0" applyNumberFormat="1" applyFont="1" applyBorder="1" applyAlignment="1" applyProtection="1">
      <alignment horizontal="right" vertical="center"/>
    </xf>
    <xf numFmtId="176" fontId="0" fillId="0" borderId="14" xfId="0" applyNumberFormat="1" applyFont="1" applyFill="1" applyBorder="1" applyAlignment="1">
      <alignment vertical="center"/>
    </xf>
    <xf numFmtId="177" fontId="0" fillId="0" borderId="14" xfId="0" applyNumberFormat="1" applyFont="1" applyFill="1" applyBorder="1" applyAlignment="1">
      <alignment vertical="center"/>
    </xf>
    <xf numFmtId="179" fontId="9" fillId="0" borderId="13" xfId="0" applyNumberFormat="1" applyFont="1" applyBorder="1" applyAlignment="1" applyProtection="1">
      <alignment horizontal="left" vertical="center"/>
    </xf>
    <xf numFmtId="179" fontId="9" fillId="0" borderId="13" xfId="0" applyNumberFormat="1" applyFont="1" applyBorder="1" applyAlignment="1" applyProtection="1">
      <alignment horizontal="right" vertical="center"/>
    </xf>
    <xf numFmtId="176" fontId="15" fillId="0" borderId="2" xfId="0" applyNumberFormat="1" applyFont="1" applyFill="1" applyBorder="1" applyAlignment="1">
      <alignment vertical="center"/>
    </xf>
    <xf numFmtId="176" fontId="15" fillId="0" borderId="14" xfId="0" applyNumberFormat="1" applyFont="1" applyFill="1" applyBorder="1" applyAlignment="1">
      <alignment vertical="center"/>
    </xf>
    <xf numFmtId="0" fontId="15" fillId="0" borderId="2" xfId="0" applyFont="1" applyBorder="1" applyAlignment="1" applyProtection="1">
      <alignment vertical="center"/>
    </xf>
    <xf numFmtId="49" fontId="0" fillId="0" borderId="14" xfId="0" applyNumberFormat="1" applyFont="1" applyFill="1" applyBorder="1" applyAlignment="1" applyProtection="1">
      <alignment horizontal="left" vertical="center" wrapText="1"/>
    </xf>
    <xf numFmtId="49" fontId="15" fillId="0" borderId="14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2" xfId="0" quotePrefix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right"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49" fontId="19" fillId="2" borderId="0" xfId="1" applyNumberFormat="1" applyFont="1" applyFill="1" applyAlignment="1" applyProtection="1">
      <alignment horizontal="center" vertical="center"/>
    </xf>
    <xf numFmtId="49" fontId="1" fillId="2" borderId="0" xfId="1" applyNumberFormat="1" applyFont="1" applyFill="1" applyAlignment="1" applyProtection="1">
      <alignment horizontal="center" vertical="center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177" fontId="0" fillId="0" borderId="7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_！2015年省级部门预算录入表（附件5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showZeros="0" view="pageBreakPreview" topLeftCell="A13" zoomScaleNormal="100" zoomScaleSheetLayoutView="100" workbookViewId="0">
      <selection activeCell="N7" sqref="N7"/>
    </sheetView>
  </sheetViews>
  <sheetFormatPr defaultColWidth="6.8984375" defaultRowHeight="10.8"/>
  <cols>
    <col min="1" max="1" width="33" style="33" customWidth="1"/>
    <col min="2" max="4" width="9.19921875" style="33" customWidth="1"/>
    <col min="5" max="5" width="34.09765625" style="33" customWidth="1"/>
    <col min="6" max="8" width="10.19921875" style="33" customWidth="1"/>
    <col min="9" max="16384" width="6.8984375" style="33"/>
  </cols>
  <sheetData>
    <row r="1" spans="1:8" ht="16.5" customHeight="1">
      <c r="A1" s="39" t="s">
        <v>0</v>
      </c>
      <c r="B1" s="39"/>
      <c r="C1" s="39"/>
      <c r="D1" s="67"/>
      <c r="E1" s="67"/>
      <c r="F1" s="67"/>
      <c r="G1" s="67"/>
      <c r="H1" s="68"/>
    </row>
    <row r="2" spans="1:8" ht="18.75" customHeight="1">
      <c r="A2" s="69"/>
      <c r="B2" s="69"/>
      <c r="C2" s="69"/>
      <c r="D2" s="67"/>
      <c r="E2" s="67"/>
      <c r="F2" s="67"/>
      <c r="G2" s="67"/>
      <c r="H2" s="68"/>
    </row>
    <row r="3" spans="1:8" ht="21" customHeight="1">
      <c r="A3" s="88" t="s">
        <v>162</v>
      </c>
      <c r="B3" s="89"/>
      <c r="C3" s="89"/>
      <c r="D3" s="89"/>
      <c r="E3" s="89"/>
      <c r="F3" s="89"/>
      <c r="G3" s="89"/>
      <c r="H3" s="89"/>
    </row>
    <row r="4" spans="1:8" ht="14.25" customHeight="1">
      <c r="A4" s="70"/>
      <c r="B4" s="70"/>
      <c r="C4" s="70"/>
      <c r="D4" s="70"/>
      <c r="E4" s="70"/>
      <c r="F4" s="70"/>
      <c r="G4" s="70"/>
      <c r="H4" s="53" t="s">
        <v>1</v>
      </c>
    </row>
    <row r="5" spans="1:8" ht="24" customHeight="1">
      <c r="A5" s="90" t="s">
        <v>2</v>
      </c>
      <c r="B5" s="91"/>
      <c r="C5" s="91"/>
      <c r="D5" s="91"/>
      <c r="E5" s="90" t="s">
        <v>3</v>
      </c>
      <c r="F5" s="91"/>
      <c r="G5" s="91"/>
      <c r="H5" s="91"/>
    </row>
    <row r="6" spans="1:8" ht="24" customHeight="1">
      <c r="A6" s="95" t="s">
        <v>4</v>
      </c>
      <c r="B6" s="92" t="s">
        <v>5</v>
      </c>
      <c r="C6" s="93"/>
      <c r="D6" s="94"/>
      <c r="E6" s="97" t="s">
        <v>6</v>
      </c>
      <c r="F6" s="92" t="s">
        <v>5</v>
      </c>
      <c r="G6" s="93"/>
      <c r="H6" s="94"/>
    </row>
    <row r="7" spans="1:8" ht="48.75" customHeight="1">
      <c r="A7" s="96"/>
      <c r="B7" s="49" t="s">
        <v>7</v>
      </c>
      <c r="C7" s="49" t="s">
        <v>8</v>
      </c>
      <c r="D7" s="49" t="s">
        <v>9</v>
      </c>
      <c r="E7" s="98"/>
      <c r="F7" s="49" t="s">
        <v>7</v>
      </c>
      <c r="G7" s="49" t="s">
        <v>8</v>
      </c>
      <c r="H7" s="49" t="s">
        <v>9</v>
      </c>
    </row>
    <row r="8" spans="1:8" ht="24" customHeight="1">
      <c r="A8" s="44" t="s">
        <v>10</v>
      </c>
      <c r="B8" s="73">
        <v>1063.97</v>
      </c>
      <c r="C8" s="73">
        <v>1083.5297410000001</v>
      </c>
      <c r="D8" s="73">
        <f>C8/B8*100-100</f>
        <v>1.838373356391628</v>
      </c>
      <c r="E8" s="42" t="s">
        <v>11</v>
      </c>
      <c r="F8" s="73">
        <v>686.24</v>
      </c>
      <c r="G8" s="71">
        <v>702.07</v>
      </c>
      <c r="H8" s="71">
        <f>(G8-F8)/F8*100</f>
        <v>2.3067731405922185</v>
      </c>
    </row>
    <row r="9" spans="1:8" ht="24" customHeight="1">
      <c r="A9" s="44" t="s">
        <v>12</v>
      </c>
      <c r="B9" s="44"/>
      <c r="C9" s="44"/>
      <c r="D9" s="45"/>
      <c r="E9" s="42" t="s">
        <v>13</v>
      </c>
      <c r="F9" s="73"/>
      <c r="G9" s="71"/>
      <c r="H9" s="71"/>
    </row>
    <row r="10" spans="1:8" ht="24" customHeight="1">
      <c r="A10" s="44" t="s">
        <v>14</v>
      </c>
      <c r="B10" s="44"/>
      <c r="C10" s="44"/>
      <c r="D10" s="44"/>
      <c r="E10" s="42" t="s">
        <v>15</v>
      </c>
      <c r="F10" s="71"/>
      <c r="G10" s="71"/>
      <c r="H10" s="71"/>
    </row>
    <row r="11" spans="1:8" ht="24" customHeight="1">
      <c r="A11" s="44" t="s">
        <v>16</v>
      </c>
      <c r="B11" s="44"/>
      <c r="C11" s="44"/>
      <c r="D11" s="44"/>
      <c r="E11" s="44" t="s">
        <v>17</v>
      </c>
      <c r="F11" s="71"/>
      <c r="G11" s="71"/>
      <c r="H11" s="71"/>
    </row>
    <row r="12" spans="1:8" ht="24" customHeight="1">
      <c r="A12" s="44"/>
      <c r="B12" s="44"/>
      <c r="C12" s="44"/>
      <c r="D12" s="44"/>
      <c r="E12" s="42" t="s">
        <v>18</v>
      </c>
      <c r="F12" s="71"/>
      <c r="G12" s="71"/>
      <c r="H12" s="71"/>
    </row>
    <row r="13" spans="1:8" ht="24" customHeight="1">
      <c r="A13" s="44"/>
      <c r="B13" s="44"/>
      <c r="C13" s="44"/>
      <c r="D13" s="44"/>
      <c r="E13" s="42" t="s">
        <v>19</v>
      </c>
      <c r="F13" s="71"/>
      <c r="G13" s="71"/>
      <c r="H13" s="71"/>
    </row>
    <row r="14" spans="1:8" ht="24" customHeight="1">
      <c r="A14" s="44"/>
      <c r="B14" s="44"/>
      <c r="C14" s="44"/>
      <c r="D14" s="44"/>
      <c r="E14" s="44" t="s">
        <v>20</v>
      </c>
      <c r="F14" s="71"/>
      <c r="G14" s="71"/>
      <c r="H14" s="71"/>
    </row>
    <row r="15" spans="1:8" ht="24" customHeight="1">
      <c r="A15" s="44"/>
      <c r="B15" s="44"/>
      <c r="C15" s="44"/>
      <c r="D15" s="44"/>
      <c r="E15" s="44" t="s">
        <v>21</v>
      </c>
      <c r="F15" s="73">
        <v>70.069999999999993</v>
      </c>
      <c r="G15" s="71">
        <v>79.69</v>
      </c>
      <c r="H15" s="71">
        <f t="shared" ref="H15:H25" si="0">(G15-F15)/F15*100</f>
        <v>13.72912801484231</v>
      </c>
    </row>
    <row r="16" spans="1:8" ht="24" customHeight="1">
      <c r="A16" s="44"/>
      <c r="B16" s="44"/>
      <c r="C16" s="44"/>
      <c r="D16" s="44"/>
      <c r="E16" s="42" t="s">
        <v>22</v>
      </c>
      <c r="F16" s="73">
        <v>33.57</v>
      </c>
      <c r="G16" s="71">
        <v>34.57</v>
      </c>
      <c r="H16" s="71">
        <f t="shared" si="0"/>
        <v>2.9788501638367588</v>
      </c>
    </row>
    <row r="17" spans="1:8" ht="24" customHeight="1">
      <c r="A17" s="44"/>
      <c r="B17" s="44"/>
      <c r="C17" s="44"/>
      <c r="D17" s="44"/>
      <c r="E17" s="42" t="s">
        <v>23</v>
      </c>
      <c r="F17" s="73"/>
      <c r="G17" s="71"/>
      <c r="H17" s="71"/>
    </row>
    <row r="18" spans="1:8" ht="24" customHeight="1">
      <c r="A18" s="44"/>
      <c r="B18" s="44"/>
      <c r="C18" s="44"/>
      <c r="D18" s="44"/>
      <c r="E18" s="44" t="s">
        <v>24</v>
      </c>
      <c r="F18" s="73">
        <v>28.93</v>
      </c>
      <c r="G18" s="71">
        <v>86.08</v>
      </c>
      <c r="H18" s="71">
        <f t="shared" si="0"/>
        <v>197.54580020739715</v>
      </c>
    </row>
    <row r="19" spans="1:8" ht="24" customHeight="1">
      <c r="A19" s="44"/>
      <c r="B19" s="44"/>
      <c r="C19" s="44"/>
      <c r="D19" s="44"/>
      <c r="E19" s="44" t="s">
        <v>25</v>
      </c>
      <c r="F19" s="73">
        <v>197.12</v>
      </c>
      <c r="G19" s="71">
        <v>109.6</v>
      </c>
      <c r="H19" s="74">
        <f>(G19-F19)/F19*100</f>
        <v>-44.399350649350652</v>
      </c>
    </row>
    <row r="20" spans="1:8" ht="24" customHeight="1">
      <c r="A20" s="44"/>
      <c r="B20" s="44"/>
      <c r="C20" s="44"/>
      <c r="D20" s="44"/>
      <c r="E20" s="44" t="s">
        <v>26</v>
      </c>
      <c r="F20" s="44"/>
      <c r="G20" s="71"/>
      <c r="H20" s="71"/>
    </row>
    <row r="21" spans="1:8" ht="24" customHeight="1">
      <c r="A21" s="44"/>
      <c r="B21" s="44"/>
      <c r="C21" s="44"/>
      <c r="D21" s="44"/>
      <c r="E21" s="44" t="s">
        <v>27</v>
      </c>
      <c r="F21" s="44"/>
      <c r="G21" s="71"/>
      <c r="H21" s="71"/>
    </row>
    <row r="22" spans="1:8" ht="24" customHeight="1">
      <c r="A22" s="44"/>
      <c r="B22" s="44"/>
      <c r="C22" s="44"/>
      <c r="D22" s="44"/>
      <c r="E22" s="85" t="s">
        <v>209</v>
      </c>
      <c r="F22" s="44"/>
      <c r="G22" s="71">
        <v>0.5</v>
      </c>
      <c r="H22" s="71"/>
    </row>
    <row r="23" spans="1:8" ht="24" customHeight="1">
      <c r="A23" s="44"/>
      <c r="B23" s="44"/>
      <c r="C23" s="44"/>
      <c r="D23" s="44"/>
      <c r="E23" s="44" t="s">
        <v>29</v>
      </c>
      <c r="F23" s="44"/>
      <c r="G23" s="71"/>
      <c r="H23" s="71"/>
    </row>
    <row r="24" spans="1:8" ht="24" customHeight="1">
      <c r="A24" s="44"/>
      <c r="B24" s="44"/>
      <c r="C24" s="44"/>
      <c r="D24" s="44"/>
      <c r="E24" s="44" t="s">
        <v>30</v>
      </c>
      <c r="F24" s="44"/>
      <c r="G24" s="71"/>
      <c r="H24" s="71"/>
    </row>
    <row r="25" spans="1:8" ht="24" customHeight="1">
      <c r="A25" s="44"/>
      <c r="B25" s="44"/>
      <c r="C25" s="44"/>
      <c r="D25" s="44"/>
      <c r="E25" s="44" t="s">
        <v>31</v>
      </c>
      <c r="F25" s="44">
        <v>48.04</v>
      </c>
      <c r="G25" s="71">
        <v>71.03</v>
      </c>
      <c r="H25" s="71">
        <f t="shared" si="0"/>
        <v>47.855953372189845</v>
      </c>
    </row>
    <row r="26" spans="1:8" ht="24" customHeight="1">
      <c r="A26" s="44"/>
      <c r="B26" s="44"/>
      <c r="C26" s="44"/>
      <c r="D26" s="44"/>
      <c r="E26" s="44" t="s">
        <v>32</v>
      </c>
      <c r="F26" s="44"/>
      <c r="G26" s="71"/>
      <c r="H26" s="71"/>
    </row>
    <row r="27" spans="1:8" ht="24" customHeight="1">
      <c r="A27" s="44"/>
      <c r="B27" s="44"/>
      <c r="C27" s="44"/>
      <c r="D27" s="44"/>
      <c r="E27" s="44" t="s">
        <v>33</v>
      </c>
      <c r="F27" s="44"/>
      <c r="G27" s="71"/>
      <c r="H27" s="71"/>
    </row>
    <row r="28" spans="1:8" ht="24" customHeight="1">
      <c r="A28" s="44"/>
      <c r="B28" s="44"/>
      <c r="C28" s="44"/>
      <c r="D28" s="44"/>
      <c r="E28" s="44" t="s">
        <v>34</v>
      </c>
      <c r="F28" s="64"/>
      <c r="G28" s="64"/>
      <c r="H28" s="71"/>
    </row>
    <row r="29" spans="1:8" ht="24" customHeight="1">
      <c r="A29" s="40" t="s">
        <v>35</v>
      </c>
      <c r="B29" s="73">
        <v>1063.97</v>
      </c>
      <c r="C29" s="73">
        <v>1083.5297410000001</v>
      </c>
      <c r="D29" s="73">
        <f>C29/B29*100-100</f>
        <v>1.838373356391628</v>
      </c>
      <c r="E29" s="40" t="s">
        <v>36</v>
      </c>
      <c r="F29" s="40">
        <v>1063.97</v>
      </c>
      <c r="G29" s="72">
        <v>1083.53</v>
      </c>
      <c r="H29" s="71">
        <f>(G29-F29)/F29*100</f>
        <v>1.8383976991832425</v>
      </c>
    </row>
    <row r="30" spans="1:8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showZeros="0" workbookViewId="0">
      <selection activeCell="A2" sqref="A2:H2"/>
    </sheetView>
  </sheetViews>
  <sheetFormatPr defaultColWidth="6.8984375" defaultRowHeight="10.8"/>
  <cols>
    <col min="1" max="8" width="14.8984375" style="33" customWidth="1"/>
    <col min="9" max="11" width="9.8984375" style="33" customWidth="1"/>
    <col min="12" max="16384" width="6.8984375" style="33"/>
  </cols>
  <sheetData>
    <row r="1" spans="1:11" ht="16.5" customHeight="1">
      <c r="A1" s="23" t="s">
        <v>126</v>
      </c>
      <c r="B1" s="24"/>
      <c r="C1" s="24"/>
      <c r="D1" s="24"/>
      <c r="E1" s="24"/>
      <c r="F1" s="24"/>
      <c r="G1" s="24"/>
      <c r="H1" s="24"/>
      <c r="I1" s="24"/>
      <c r="J1" s="37"/>
      <c r="K1" s="37"/>
    </row>
    <row r="2" spans="1:11" ht="37.049999999999997" customHeight="1">
      <c r="A2" s="112" t="s">
        <v>171</v>
      </c>
      <c r="B2" s="113"/>
      <c r="C2" s="113"/>
      <c r="D2" s="113"/>
      <c r="E2" s="113"/>
      <c r="F2" s="113"/>
      <c r="G2" s="113"/>
      <c r="H2" s="113"/>
    </row>
    <row r="3" spans="1:11" ht="22.95" customHeight="1">
      <c r="A3" s="34"/>
      <c r="B3" s="34"/>
      <c r="C3" s="34"/>
      <c r="D3" s="34"/>
      <c r="E3" s="34"/>
      <c r="F3" s="34"/>
      <c r="G3" s="114" t="s">
        <v>1</v>
      </c>
      <c r="H3" s="114"/>
    </row>
    <row r="4" spans="1:11" ht="33" customHeight="1">
      <c r="A4" s="115" t="s">
        <v>127</v>
      </c>
      <c r="B4" s="115"/>
      <c r="C4" s="115"/>
      <c r="D4" s="115" t="s">
        <v>128</v>
      </c>
      <c r="E4" s="115"/>
      <c r="F4" s="115"/>
      <c r="G4" s="115"/>
      <c r="H4" s="115"/>
    </row>
    <row r="5" spans="1:11" ht="33" customHeight="1">
      <c r="A5" s="115" t="s">
        <v>38</v>
      </c>
      <c r="B5" s="115"/>
      <c r="C5" s="116" t="s">
        <v>129</v>
      </c>
      <c r="D5" s="115" t="s">
        <v>43</v>
      </c>
      <c r="E5" s="115" t="s">
        <v>44</v>
      </c>
      <c r="F5" s="115" t="s">
        <v>57</v>
      </c>
      <c r="G5" s="115" t="s">
        <v>47</v>
      </c>
      <c r="H5" s="115" t="s">
        <v>48</v>
      </c>
    </row>
    <row r="6" spans="1:11" ht="33" customHeight="1">
      <c r="A6" s="35" t="s">
        <v>43</v>
      </c>
      <c r="B6" s="35" t="s">
        <v>44</v>
      </c>
      <c r="C6" s="116"/>
      <c r="D6" s="115"/>
      <c r="E6" s="115"/>
      <c r="F6" s="115"/>
      <c r="G6" s="115"/>
      <c r="H6" s="115"/>
    </row>
    <row r="7" spans="1:11" ht="33" customHeight="1">
      <c r="A7" s="36"/>
      <c r="B7" s="36"/>
      <c r="C7" s="36"/>
      <c r="D7" s="36"/>
      <c r="E7" s="36"/>
      <c r="F7" s="36"/>
      <c r="G7" s="36"/>
      <c r="H7" s="36"/>
    </row>
    <row r="8" spans="1:11" ht="33" customHeight="1">
      <c r="A8" s="36"/>
      <c r="B8" s="36"/>
      <c r="C8" s="36"/>
      <c r="D8" s="36"/>
      <c r="E8" s="36"/>
      <c r="F8" s="36"/>
      <c r="G8" s="36"/>
      <c r="H8" s="36"/>
    </row>
    <row r="9" spans="1:11" ht="33" customHeight="1">
      <c r="A9" s="36"/>
      <c r="B9" s="36"/>
      <c r="C9" s="36"/>
      <c r="D9" s="36"/>
      <c r="E9" s="36"/>
      <c r="F9" s="36"/>
      <c r="G9" s="36"/>
      <c r="H9" s="36"/>
    </row>
    <row r="10" spans="1:11" ht="33" customHeight="1">
      <c r="A10" s="36"/>
      <c r="B10" s="36"/>
      <c r="C10" s="36"/>
      <c r="D10" s="36"/>
      <c r="E10" s="36"/>
      <c r="F10" s="36"/>
      <c r="G10" s="36"/>
      <c r="H10" s="36"/>
    </row>
    <row r="11" spans="1:11" ht="33" customHeight="1">
      <c r="A11" s="36"/>
      <c r="B11" s="36"/>
      <c r="C11" s="36"/>
      <c r="D11" s="36"/>
      <c r="E11" s="36"/>
      <c r="F11" s="36"/>
      <c r="G11" s="36"/>
      <c r="H11" s="36"/>
    </row>
    <row r="12" spans="1:11" ht="33" customHeight="1">
      <c r="A12" s="36"/>
      <c r="B12" s="36"/>
      <c r="C12" s="36"/>
      <c r="D12" s="36"/>
      <c r="E12" s="36"/>
      <c r="F12" s="36"/>
      <c r="G12" s="36"/>
      <c r="H12" s="36"/>
    </row>
    <row r="13" spans="1:11" ht="33" customHeight="1">
      <c r="A13" s="36"/>
      <c r="B13" s="36"/>
      <c r="C13" s="36"/>
      <c r="D13" s="36"/>
      <c r="E13" s="36"/>
      <c r="F13" s="36"/>
      <c r="G13" s="36"/>
      <c r="H13" s="36"/>
    </row>
    <row r="14" spans="1:11" ht="33" customHeight="1">
      <c r="A14" s="36"/>
      <c r="B14" s="36"/>
      <c r="C14" s="36"/>
      <c r="D14" s="36"/>
      <c r="E14" s="36"/>
      <c r="F14" s="36"/>
      <c r="G14" s="36"/>
      <c r="H14" s="36"/>
    </row>
    <row r="15" spans="1:11" ht="33" customHeight="1">
      <c r="A15" s="36"/>
      <c r="B15" s="36"/>
      <c r="C15" s="36"/>
      <c r="D15" s="36"/>
      <c r="E15" s="36"/>
      <c r="F15" s="36"/>
      <c r="G15" s="36"/>
      <c r="H15" s="3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:H2"/>
    </sheetView>
  </sheetViews>
  <sheetFormatPr defaultColWidth="9" defaultRowHeight="15.6"/>
  <cols>
    <col min="1" max="1" width="25.19921875" customWidth="1"/>
    <col min="2" max="7" width="11.69921875" customWidth="1"/>
    <col min="8" max="8" width="26.09765625" customWidth="1"/>
  </cols>
  <sheetData>
    <row r="1" spans="1:8" ht="17.399999999999999">
      <c r="A1" s="23" t="s">
        <v>130</v>
      </c>
      <c r="B1" s="24"/>
      <c r="C1" s="24"/>
      <c r="D1" s="24"/>
      <c r="E1" s="24"/>
      <c r="F1" s="24"/>
    </row>
    <row r="2" spans="1:8" ht="22.2">
      <c r="A2" s="117" t="s">
        <v>172</v>
      </c>
      <c r="B2" s="118"/>
      <c r="C2" s="118"/>
      <c r="D2" s="118"/>
      <c r="E2" s="118"/>
      <c r="F2" s="118"/>
      <c r="G2" s="118"/>
      <c r="H2" s="118"/>
    </row>
    <row r="3" spans="1:8" ht="20.25" customHeight="1">
      <c r="A3" s="25"/>
      <c r="B3" s="26"/>
      <c r="C3" s="26"/>
      <c r="D3" s="26"/>
      <c r="E3" s="26"/>
      <c r="F3" s="26"/>
      <c r="G3" s="119" t="s">
        <v>1</v>
      </c>
      <c r="H3" s="119"/>
    </row>
    <row r="4" spans="1:8" ht="21" customHeight="1">
      <c r="A4" s="120" t="s">
        <v>131</v>
      </c>
      <c r="B4" s="121" t="s">
        <v>132</v>
      </c>
      <c r="C4" s="27" t="s">
        <v>133</v>
      </c>
      <c r="D4" s="27"/>
      <c r="E4" s="122" t="s">
        <v>134</v>
      </c>
      <c r="F4" s="123" t="s">
        <v>135</v>
      </c>
      <c r="G4" s="122" t="s">
        <v>136</v>
      </c>
      <c r="H4" s="122" t="s">
        <v>137</v>
      </c>
    </row>
    <row r="5" spans="1:8" ht="21" customHeight="1">
      <c r="A5" s="120"/>
      <c r="B5" s="121"/>
      <c r="C5" s="7" t="s">
        <v>138</v>
      </c>
      <c r="D5" s="7" t="s">
        <v>139</v>
      </c>
      <c r="E5" s="122"/>
      <c r="F5" s="123"/>
      <c r="G5" s="122"/>
      <c r="H5" s="122"/>
    </row>
    <row r="6" spans="1:8" ht="27.75" customHeight="1">
      <c r="A6" s="28" t="s">
        <v>45</v>
      </c>
      <c r="B6" s="29"/>
      <c r="C6" s="29"/>
      <c r="D6" s="29"/>
      <c r="E6" s="30"/>
      <c r="F6" s="31"/>
      <c r="G6" s="31" t="s">
        <v>140</v>
      </c>
      <c r="H6" s="31" t="s">
        <v>140</v>
      </c>
    </row>
    <row r="7" spans="1:8" ht="27.75" customHeight="1">
      <c r="A7" s="32"/>
      <c r="B7" s="29"/>
      <c r="C7" s="29"/>
      <c r="D7" s="29"/>
      <c r="E7" s="30"/>
      <c r="F7" s="31"/>
      <c r="G7" s="31"/>
      <c r="H7" s="31"/>
    </row>
    <row r="8" spans="1:8" ht="27.75" customHeight="1">
      <c r="A8" s="32"/>
      <c r="B8" s="29"/>
      <c r="C8" s="29"/>
      <c r="D8" s="29"/>
      <c r="E8" s="30"/>
      <c r="F8" s="31"/>
      <c r="G8" s="31"/>
      <c r="H8" s="31"/>
    </row>
    <row r="9" spans="1:8" ht="27.75" customHeight="1">
      <c r="A9" s="32"/>
      <c r="B9" s="29"/>
      <c r="C9" s="29"/>
      <c r="D9" s="29"/>
      <c r="E9" s="30"/>
      <c r="F9" s="31"/>
      <c r="G9" s="31"/>
      <c r="H9" s="31"/>
    </row>
    <row r="10" spans="1:8" ht="27.75" customHeight="1">
      <c r="A10" s="32"/>
      <c r="B10" s="29"/>
      <c r="C10" s="29"/>
      <c r="D10" s="29"/>
      <c r="E10" s="30"/>
      <c r="F10" s="31"/>
      <c r="G10" s="31"/>
      <c r="H10" s="31"/>
    </row>
    <row r="11" spans="1:8" ht="27.75" customHeight="1">
      <c r="A11" s="32"/>
      <c r="B11" s="29"/>
      <c r="C11" s="29"/>
      <c r="D11" s="29"/>
      <c r="E11" s="30"/>
      <c r="F11" s="31"/>
      <c r="G11" s="31"/>
      <c r="H11" s="31"/>
    </row>
    <row r="12" spans="1:8" ht="27.75" customHeight="1">
      <c r="A12" s="32"/>
      <c r="B12" s="29"/>
      <c r="C12" s="29"/>
      <c r="D12" s="29"/>
      <c r="E12" s="30"/>
      <c r="F12" s="31"/>
      <c r="G12" s="31"/>
      <c r="H12" s="31"/>
    </row>
    <row r="13" spans="1:8" ht="27.75" customHeight="1">
      <c r="A13" s="32"/>
      <c r="B13" s="29"/>
      <c r="C13" s="29"/>
      <c r="D13" s="29"/>
      <c r="E13" s="30"/>
      <c r="F13" s="31"/>
      <c r="G13" s="31"/>
      <c r="H13" s="31"/>
    </row>
    <row r="14" spans="1:8" ht="27.75" customHeight="1">
      <c r="A14" s="32"/>
      <c r="B14" s="29"/>
      <c r="C14" s="29"/>
      <c r="D14" s="29"/>
      <c r="E14" s="30"/>
      <c r="F14" s="31"/>
      <c r="G14" s="31"/>
      <c r="H14" s="31"/>
    </row>
    <row r="15" spans="1:8" ht="27.75" customHeight="1">
      <c r="A15" s="32"/>
      <c r="B15" s="29"/>
      <c r="C15" s="29"/>
      <c r="D15" s="29"/>
      <c r="E15" s="30"/>
      <c r="F15" s="31"/>
      <c r="G15" s="31"/>
      <c r="H15" s="31"/>
    </row>
    <row r="16" spans="1:8" ht="27.75" customHeight="1">
      <c r="A16" s="32"/>
      <c r="B16" s="29"/>
      <c r="C16" s="29"/>
      <c r="D16" s="29"/>
      <c r="E16" s="30"/>
      <c r="F16" s="31"/>
      <c r="G16" s="31"/>
      <c r="H16" s="31"/>
    </row>
    <row r="17" spans="1:8" ht="27.75" customHeight="1">
      <c r="A17" s="32"/>
      <c r="B17" s="29"/>
      <c r="C17" s="29"/>
      <c r="D17" s="29"/>
      <c r="E17" s="30"/>
      <c r="F17" s="31"/>
      <c r="G17" s="31"/>
      <c r="H17" s="31"/>
    </row>
    <row r="18" spans="1:8" ht="27.75" customHeight="1">
      <c r="A18" s="32"/>
      <c r="B18" s="29"/>
      <c r="C18" s="29"/>
      <c r="D18" s="29"/>
      <c r="E18" s="30"/>
      <c r="F18" s="31"/>
      <c r="G18" s="31"/>
      <c r="H18" s="31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0" workbookViewId="0">
      <selection activeCell="B7" sqref="B7:B23"/>
    </sheetView>
  </sheetViews>
  <sheetFormatPr defaultColWidth="9" defaultRowHeight="15.6"/>
  <cols>
    <col min="1" max="1" width="22.3984375" customWidth="1"/>
    <col min="2" max="2" width="17.5" customWidth="1"/>
    <col min="3" max="3" width="8.09765625" customWidth="1"/>
    <col min="4" max="4" width="8.69921875" customWidth="1"/>
  </cols>
  <sheetData>
    <row r="1" spans="1:14" ht="31.5" customHeight="1">
      <c r="A1" s="1" t="s">
        <v>141</v>
      </c>
      <c r="B1" s="15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21"/>
    </row>
    <row r="2" spans="1:14" ht="33" customHeight="1">
      <c r="A2" s="124" t="s">
        <v>173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26.25" customHeight="1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22.5" customHeight="1">
      <c r="A4" s="130" t="s">
        <v>142</v>
      </c>
      <c r="B4" s="133" t="s">
        <v>143</v>
      </c>
      <c r="C4" s="133" t="s">
        <v>144</v>
      </c>
      <c r="D4" s="133" t="s">
        <v>145</v>
      </c>
      <c r="E4" s="6" t="s">
        <v>146</v>
      </c>
      <c r="F4" s="6"/>
      <c r="G4" s="6"/>
      <c r="H4" s="6"/>
      <c r="I4" s="6"/>
      <c r="J4" s="6"/>
      <c r="K4" s="6"/>
      <c r="L4" s="6"/>
      <c r="M4" s="6"/>
      <c r="N4" s="136" t="s">
        <v>147</v>
      </c>
    </row>
    <row r="5" spans="1:14" ht="37.5" customHeight="1">
      <c r="A5" s="131"/>
      <c r="B5" s="133"/>
      <c r="C5" s="133"/>
      <c r="D5" s="133"/>
      <c r="E5" s="123" t="s">
        <v>148</v>
      </c>
      <c r="F5" s="6" t="s">
        <v>39</v>
      </c>
      <c r="G5" s="6"/>
      <c r="H5" s="6"/>
      <c r="I5" s="6"/>
      <c r="J5" s="22"/>
      <c r="K5" s="22"/>
      <c r="L5" s="134" t="s">
        <v>149</v>
      </c>
      <c r="M5" s="134" t="s">
        <v>150</v>
      </c>
      <c r="N5" s="137"/>
    </row>
    <row r="6" spans="1:14" ht="78.75" customHeight="1">
      <c r="A6" s="132"/>
      <c r="B6" s="133"/>
      <c r="C6" s="133"/>
      <c r="D6" s="133"/>
      <c r="E6" s="123"/>
      <c r="F6" s="8" t="s">
        <v>151</v>
      </c>
      <c r="G6" s="7" t="s">
        <v>152</v>
      </c>
      <c r="H6" s="7" t="s">
        <v>153</v>
      </c>
      <c r="I6" s="7" t="s">
        <v>154</v>
      </c>
      <c r="J6" s="7" t="s">
        <v>155</v>
      </c>
      <c r="K6" s="14" t="s">
        <v>156</v>
      </c>
      <c r="L6" s="135"/>
      <c r="M6" s="135"/>
      <c r="N6" s="138"/>
    </row>
    <row r="7" spans="1:14" ht="24" customHeight="1">
      <c r="A7" s="81" t="s">
        <v>205</v>
      </c>
      <c r="B7" s="81" t="s">
        <v>187</v>
      </c>
      <c r="C7" s="84" t="s">
        <v>198</v>
      </c>
      <c r="D7" s="82">
        <v>3</v>
      </c>
      <c r="E7" s="82">
        <v>1.5</v>
      </c>
      <c r="F7" s="82">
        <v>1.5</v>
      </c>
      <c r="G7" s="82">
        <v>1.5</v>
      </c>
      <c r="H7" s="80"/>
      <c r="I7" s="80"/>
      <c r="J7" s="80"/>
      <c r="K7" s="80"/>
      <c r="L7" s="80"/>
      <c r="M7" s="80"/>
      <c r="N7" s="79"/>
    </row>
    <row r="8" spans="1:14" ht="24" customHeight="1">
      <c r="A8" s="81" t="s">
        <v>205</v>
      </c>
      <c r="B8" s="81" t="s">
        <v>181</v>
      </c>
      <c r="C8" s="83" t="s">
        <v>198</v>
      </c>
      <c r="D8" s="82">
        <v>3</v>
      </c>
      <c r="E8" s="82">
        <v>0.45</v>
      </c>
      <c r="F8" s="82">
        <v>0.45</v>
      </c>
      <c r="G8" s="82">
        <v>0.45</v>
      </c>
      <c r="H8" s="20"/>
      <c r="I8" s="20"/>
      <c r="J8" s="20"/>
      <c r="K8" s="20"/>
      <c r="L8" s="20"/>
      <c r="M8" s="20"/>
      <c r="N8" s="19"/>
    </row>
    <row r="9" spans="1:14" ht="24" customHeight="1">
      <c r="A9" s="81" t="s">
        <v>205</v>
      </c>
      <c r="B9" s="81" t="s">
        <v>180</v>
      </c>
      <c r="C9" s="83" t="s">
        <v>201</v>
      </c>
      <c r="D9" s="82">
        <v>6</v>
      </c>
      <c r="E9" s="82">
        <v>0.3</v>
      </c>
      <c r="F9" s="82">
        <v>0.3</v>
      </c>
      <c r="G9" s="82">
        <v>0.3</v>
      </c>
      <c r="H9" s="18"/>
      <c r="I9" s="18"/>
      <c r="J9" s="18"/>
      <c r="K9" s="18"/>
      <c r="L9" s="18"/>
      <c r="M9" s="18"/>
      <c r="N9" s="18"/>
    </row>
    <row r="10" spans="1:14" ht="24" customHeight="1">
      <c r="A10" s="81" t="s">
        <v>205</v>
      </c>
      <c r="B10" s="81" t="s">
        <v>182</v>
      </c>
      <c r="C10" s="84" t="s">
        <v>197</v>
      </c>
      <c r="D10" s="82">
        <v>30</v>
      </c>
      <c r="E10" s="82">
        <v>3</v>
      </c>
      <c r="F10" s="82">
        <v>3</v>
      </c>
      <c r="G10" s="82">
        <v>3</v>
      </c>
      <c r="H10" s="80"/>
      <c r="I10" s="80"/>
      <c r="J10" s="80"/>
      <c r="K10" s="80"/>
      <c r="L10" s="80"/>
      <c r="M10" s="80"/>
      <c r="N10" s="79"/>
    </row>
    <row r="11" spans="1:14" ht="24" customHeight="1">
      <c r="A11" s="81" t="s">
        <v>205</v>
      </c>
      <c r="B11" s="81" t="s">
        <v>183</v>
      </c>
      <c r="C11" s="83" t="s">
        <v>199</v>
      </c>
      <c r="D11" s="82">
        <v>1</v>
      </c>
      <c r="E11" s="82">
        <v>0.03</v>
      </c>
      <c r="F11" s="82">
        <v>0.03</v>
      </c>
      <c r="G11" s="82">
        <v>0.03</v>
      </c>
      <c r="H11" s="20"/>
      <c r="I11" s="20"/>
      <c r="J11" s="20"/>
      <c r="K11" s="20"/>
      <c r="L11" s="20"/>
      <c r="M11" s="20"/>
      <c r="N11" s="19"/>
    </row>
    <row r="12" spans="1:14" ht="24" customHeight="1">
      <c r="A12" s="81" t="s">
        <v>205</v>
      </c>
      <c r="B12" s="81" t="s">
        <v>184</v>
      </c>
      <c r="C12" s="84" t="s">
        <v>199</v>
      </c>
      <c r="D12" s="82">
        <v>2</v>
      </c>
      <c r="E12" s="82">
        <v>0.8</v>
      </c>
      <c r="F12" s="82">
        <v>0.8</v>
      </c>
      <c r="G12" s="82">
        <v>0.8</v>
      </c>
      <c r="H12" s="80"/>
      <c r="I12" s="80"/>
      <c r="J12" s="80"/>
      <c r="K12" s="80"/>
      <c r="L12" s="80"/>
      <c r="M12" s="80"/>
      <c r="N12" s="79"/>
    </row>
    <row r="13" spans="1:14" ht="24" customHeight="1">
      <c r="A13" s="81" t="s">
        <v>205</v>
      </c>
      <c r="B13" s="81" t="s">
        <v>185</v>
      </c>
      <c r="C13" s="84" t="s">
        <v>199</v>
      </c>
      <c r="D13" s="82">
        <v>12</v>
      </c>
      <c r="E13" s="82">
        <v>0.72</v>
      </c>
      <c r="F13" s="82">
        <v>0.72</v>
      </c>
      <c r="G13" s="82">
        <v>0.72</v>
      </c>
      <c r="H13" s="80"/>
      <c r="I13" s="80"/>
      <c r="J13" s="80"/>
      <c r="K13" s="80"/>
      <c r="L13" s="80"/>
      <c r="M13" s="80"/>
      <c r="N13" s="79"/>
    </row>
    <row r="14" spans="1:14" ht="24" customHeight="1">
      <c r="A14" s="81" t="s">
        <v>205</v>
      </c>
      <c r="B14" s="81" t="s">
        <v>186</v>
      </c>
      <c r="C14" s="84" t="s">
        <v>200</v>
      </c>
      <c r="D14" s="82">
        <v>22</v>
      </c>
      <c r="E14" s="82">
        <v>1.1000000000000001</v>
      </c>
      <c r="F14" s="82">
        <v>1.1000000000000001</v>
      </c>
      <c r="G14" s="82">
        <v>1.1000000000000001</v>
      </c>
      <c r="H14" s="80"/>
      <c r="I14" s="80"/>
      <c r="J14" s="80"/>
      <c r="K14" s="80"/>
      <c r="L14" s="80"/>
      <c r="M14" s="80"/>
      <c r="N14" s="79"/>
    </row>
    <row r="15" spans="1:14" ht="24" customHeight="1">
      <c r="A15" s="81" t="s">
        <v>206</v>
      </c>
      <c r="B15" s="81" t="s">
        <v>188</v>
      </c>
      <c r="C15" s="84" t="s">
        <v>202</v>
      </c>
      <c r="D15" s="82">
        <v>1</v>
      </c>
      <c r="E15" s="82">
        <v>7</v>
      </c>
      <c r="F15" s="82">
        <v>7</v>
      </c>
      <c r="G15" s="82">
        <v>7</v>
      </c>
      <c r="H15" s="80"/>
      <c r="I15" s="80"/>
      <c r="J15" s="80"/>
      <c r="K15" s="80"/>
      <c r="L15" s="80"/>
      <c r="M15" s="80"/>
      <c r="N15" s="79"/>
    </row>
    <row r="16" spans="1:14" ht="24" customHeight="1">
      <c r="A16" s="81" t="s">
        <v>207</v>
      </c>
      <c r="B16" s="81" t="s">
        <v>189</v>
      </c>
      <c r="C16" s="84" t="s">
        <v>202</v>
      </c>
      <c r="D16" s="82">
        <v>1</v>
      </c>
      <c r="E16" s="82">
        <v>8</v>
      </c>
      <c r="F16" s="82">
        <v>8</v>
      </c>
      <c r="G16" s="82">
        <v>8</v>
      </c>
      <c r="H16" s="80"/>
      <c r="I16" s="80"/>
      <c r="J16" s="80"/>
      <c r="K16" s="80"/>
      <c r="L16" s="80"/>
      <c r="M16" s="80"/>
      <c r="N16" s="79"/>
    </row>
    <row r="17" spans="1:14" ht="24" customHeight="1">
      <c r="A17" s="81" t="s">
        <v>191</v>
      </c>
      <c r="B17" s="81" t="s">
        <v>191</v>
      </c>
      <c r="C17" s="84" t="s">
        <v>202</v>
      </c>
      <c r="D17" s="82">
        <v>2</v>
      </c>
      <c r="E17" s="82">
        <v>11</v>
      </c>
      <c r="F17" s="82">
        <v>11</v>
      </c>
      <c r="G17" s="82">
        <v>11</v>
      </c>
      <c r="H17" s="80"/>
      <c r="I17" s="80"/>
      <c r="J17" s="80"/>
      <c r="K17" s="80"/>
      <c r="L17" s="80"/>
      <c r="M17" s="80"/>
      <c r="N17" s="79"/>
    </row>
    <row r="18" spans="1:14" ht="24" customHeight="1">
      <c r="A18" s="81" t="s">
        <v>190</v>
      </c>
      <c r="B18" s="81" t="s">
        <v>190</v>
      </c>
      <c r="C18" s="83" t="s">
        <v>203</v>
      </c>
      <c r="D18" s="82">
        <v>170</v>
      </c>
      <c r="E18" s="82">
        <v>3.4</v>
      </c>
      <c r="F18" s="82">
        <v>3.4</v>
      </c>
      <c r="G18" s="82">
        <v>3.4</v>
      </c>
      <c r="H18" s="20"/>
      <c r="I18" s="20"/>
      <c r="J18" s="20"/>
      <c r="K18" s="20"/>
      <c r="L18" s="20"/>
      <c r="M18" s="20"/>
      <c r="N18" s="19"/>
    </row>
    <row r="19" spans="1:14" ht="24" customHeight="1">
      <c r="A19" s="81" t="s">
        <v>192</v>
      </c>
      <c r="B19" s="81" t="s">
        <v>192</v>
      </c>
      <c r="C19" s="84" t="s">
        <v>199</v>
      </c>
      <c r="D19" s="82">
        <v>100</v>
      </c>
      <c r="E19" s="82">
        <v>2</v>
      </c>
      <c r="F19" s="82">
        <v>2</v>
      </c>
      <c r="G19" s="82">
        <v>2</v>
      </c>
      <c r="H19" s="80"/>
      <c r="I19" s="80"/>
      <c r="J19" s="80"/>
      <c r="K19" s="80"/>
      <c r="L19" s="80"/>
      <c r="M19" s="80"/>
      <c r="N19" s="79"/>
    </row>
    <row r="20" spans="1:14" ht="24" customHeight="1">
      <c r="A20" s="81" t="s">
        <v>208</v>
      </c>
      <c r="B20" s="81" t="s">
        <v>193</v>
      </c>
      <c r="C20" s="83" t="s">
        <v>202</v>
      </c>
      <c r="D20" s="82">
        <v>1</v>
      </c>
      <c r="E20" s="82">
        <v>4.95</v>
      </c>
      <c r="F20" s="82">
        <v>4.95</v>
      </c>
      <c r="G20" s="82">
        <v>4.95</v>
      </c>
      <c r="H20" s="20"/>
      <c r="I20" s="20"/>
      <c r="J20" s="20"/>
      <c r="K20" s="20"/>
      <c r="L20" s="20"/>
      <c r="M20" s="20"/>
      <c r="N20" s="19"/>
    </row>
    <row r="21" spans="1:14" ht="24" customHeight="1">
      <c r="A21" s="81" t="s">
        <v>194</v>
      </c>
      <c r="B21" s="81" t="s">
        <v>194</v>
      </c>
      <c r="C21" s="83" t="s">
        <v>199</v>
      </c>
      <c r="D21" s="82">
        <v>5</v>
      </c>
      <c r="E21" s="82">
        <v>0.5</v>
      </c>
      <c r="F21" s="82">
        <v>0.5</v>
      </c>
      <c r="G21" s="82">
        <v>0.5</v>
      </c>
      <c r="H21" s="20"/>
      <c r="I21" s="20"/>
      <c r="J21" s="20"/>
      <c r="K21" s="20"/>
      <c r="L21" s="20"/>
      <c r="M21" s="20"/>
      <c r="N21" s="19"/>
    </row>
    <row r="22" spans="1:14" ht="24" customHeight="1">
      <c r="A22" s="81" t="s">
        <v>195</v>
      </c>
      <c r="B22" s="81" t="s">
        <v>195</v>
      </c>
      <c r="C22" s="83" t="s">
        <v>199</v>
      </c>
      <c r="D22" s="82">
        <v>5</v>
      </c>
      <c r="E22" s="82">
        <v>2.5</v>
      </c>
      <c r="F22" s="82">
        <v>2.5</v>
      </c>
      <c r="G22" s="82">
        <v>2.5</v>
      </c>
      <c r="H22" s="20"/>
      <c r="I22" s="20"/>
      <c r="J22" s="20"/>
      <c r="K22" s="20"/>
      <c r="L22" s="20"/>
      <c r="M22" s="20"/>
      <c r="N22" s="19"/>
    </row>
    <row r="23" spans="1:14" ht="24" customHeight="1">
      <c r="A23" s="81" t="s">
        <v>196</v>
      </c>
      <c r="B23" s="81" t="s">
        <v>196</v>
      </c>
      <c r="C23" s="84" t="s">
        <v>204</v>
      </c>
      <c r="D23" s="82">
        <v>5</v>
      </c>
      <c r="E23" s="82">
        <v>3</v>
      </c>
      <c r="F23" s="82">
        <v>3</v>
      </c>
      <c r="G23" s="82">
        <v>3</v>
      </c>
      <c r="H23" s="80"/>
      <c r="I23" s="80"/>
      <c r="J23" s="80"/>
      <c r="K23" s="80"/>
      <c r="L23" s="80"/>
      <c r="M23" s="80"/>
      <c r="N23" s="79"/>
    </row>
    <row r="24" spans="1:14" ht="24" customHeight="1">
      <c r="A24" s="127" t="s">
        <v>45</v>
      </c>
      <c r="B24" s="128"/>
      <c r="C24" s="128"/>
      <c r="D24" s="129"/>
      <c r="E24" s="20">
        <v>50.25</v>
      </c>
      <c r="F24" s="20">
        <v>50.25</v>
      </c>
      <c r="G24" s="20">
        <v>50.25</v>
      </c>
      <c r="H24" s="20"/>
      <c r="I24" s="20"/>
      <c r="J24" s="20"/>
      <c r="K24" s="20"/>
      <c r="L24" s="20"/>
      <c r="M24" s="20"/>
      <c r="N24" s="19"/>
    </row>
  </sheetData>
  <mergeCells count="11">
    <mergeCell ref="A2:N2"/>
    <mergeCell ref="A3:N3"/>
    <mergeCell ref="A24:D24"/>
    <mergeCell ref="A4:A6"/>
    <mergeCell ref="B4:B6"/>
    <mergeCell ref="C4:C6"/>
    <mergeCell ref="D4:D6"/>
    <mergeCell ref="E5:E6"/>
    <mergeCell ref="L5:L6"/>
    <mergeCell ref="M5:M6"/>
    <mergeCell ref="N4:N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10" workbookViewId="0">
      <selection activeCell="I27" sqref="I27"/>
    </sheetView>
  </sheetViews>
  <sheetFormatPr defaultColWidth="9" defaultRowHeight="15.6"/>
  <cols>
    <col min="1" max="1" width="16" customWidth="1"/>
    <col min="2" max="4" width="10.8984375" customWidth="1"/>
  </cols>
  <sheetData>
    <row r="1" spans="1:12" ht="31.5" customHeight="1">
      <c r="A1" s="1" t="s">
        <v>157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spans="1:12" ht="29.25" customHeight="1">
      <c r="A2" s="139" t="s">
        <v>174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6.25" customHeight="1">
      <c r="A3" s="4"/>
      <c r="B3" s="4"/>
      <c r="C3" s="4"/>
      <c r="D3" s="5"/>
      <c r="E3" s="4"/>
      <c r="F3" s="4"/>
      <c r="G3" s="4"/>
      <c r="H3" s="5"/>
      <c r="I3" s="4"/>
      <c r="J3" s="4"/>
      <c r="K3" s="2"/>
      <c r="L3" s="13" t="s">
        <v>1</v>
      </c>
    </row>
    <row r="4" spans="1:12" ht="24" customHeight="1">
      <c r="A4" s="130" t="s">
        <v>158</v>
      </c>
      <c r="B4" s="130" t="s">
        <v>159</v>
      </c>
      <c r="C4" s="6" t="s">
        <v>146</v>
      </c>
      <c r="D4" s="6"/>
      <c r="E4" s="6"/>
      <c r="F4" s="6"/>
      <c r="G4" s="6"/>
      <c r="H4" s="6"/>
      <c r="I4" s="6"/>
      <c r="J4" s="6"/>
      <c r="K4" s="6"/>
      <c r="L4" s="130" t="s">
        <v>61</v>
      </c>
    </row>
    <row r="5" spans="1:12" ht="25.5" customHeight="1">
      <c r="A5" s="131"/>
      <c r="B5" s="131"/>
      <c r="C5" s="123" t="s">
        <v>148</v>
      </c>
      <c r="D5" s="141" t="s">
        <v>160</v>
      </c>
      <c r="E5" s="142"/>
      <c r="F5" s="142"/>
      <c r="G5" s="142"/>
      <c r="H5" s="142"/>
      <c r="I5" s="143"/>
      <c r="J5" s="134" t="s">
        <v>149</v>
      </c>
      <c r="K5" s="134" t="s">
        <v>150</v>
      </c>
      <c r="L5" s="131"/>
    </row>
    <row r="6" spans="1:12" ht="81" customHeight="1">
      <c r="A6" s="132"/>
      <c r="B6" s="132"/>
      <c r="C6" s="123"/>
      <c r="D6" s="8" t="s">
        <v>151</v>
      </c>
      <c r="E6" s="7" t="s">
        <v>152</v>
      </c>
      <c r="F6" s="7" t="s">
        <v>153</v>
      </c>
      <c r="G6" s="7" t="s">
        <v>154</v>
      </c>
      <c r="H6" s="7" t="s">
        <v>155</v>
      </c>
      <c r="I6" s="14" t="s">
        <v>161</v>
      </c>
      <c r="J6" s="135"/>
      <c r="K6" s="135"/>
      <c r="L6" s="132"/>
    </row>
    <row r="7" spans="1:12" ht="32.25" customHeight="1">
      <c r="A7" s="9"/>
      <c r="B7" s="9"/>
      <c r="C7" s="9"/>
      <c r="D7" s="10"/>
      <c r="E7" s="9"/>
      <c r="F7" s="9"/>
      <c r="G7" s="9"/>
      <c r="H7" s="10"/>
      <c r="I7" s="9"/>
      <c r="J7" s="9"/>
      <c r="K7" s="9"/>
      <c r="L7" s="9"/>
    </row>
    <row r="8" spans="1:12" ht="32.25" customHeight="1">
      <c r="A8" s="9"/>
      <c r="B8" s="9"/>
      <c r="C8" s="9"/>
      <c r="D8" s="10"/>
      <c r="E8" s="9"/>
      <c r="F8" s="9"/>
      <c r="G8" s="9"/>
      <c r="H8" s="10"/>
      <c r="I8" s="9"/>
      <c r="J8" s="9"/>
      <c r="K8" s="9"/>
      <c r="L8" s="9"/>
    </row>
    <row r="9" spans="1:12" ht="32.25" customHeight="1">
      <c r="A9" s="9"/>
      <c r="B9" s="9"/>
      <c r="C9" s="9"/>
      <c r="D9" s="10"/>
      <c r="E9" s="9"/>
      <c r="F9" s="9"/>
      <c r="G9" s="9"/>
      <c r="H9" s="10"/>
      <c r="I9" s="9"/>
      <c r="J9" s="9"/>
      <c r="K9" s="9"/>
      <c r="L9" s="9"/>
    </row>
    <row r="10" spans="1:12" ht="32.25" customHeight="1">
      <c r="A10" s="9"/>
      <c r="B10" s="9"/>
      <c r="C10" s="9"/>
      <c r="D10" s="10"/>
      <c r="E10" s="9"/>
      <c r="F10" s="9"/>
      <c r="G10" s="9"/>
      <c r="H10" s="10"/>
      <c r="I10" s="9"/>
      <c r="J10" s="9"/>
      <c r="K10" s="9"/>
      <c r="L10" s="9"/>
    </row>
    <row r="11" spans="1:12" ht="32.25" customHeight="1">
      <c r="A11" s="9"/>
      <c r="B11" s="9"/>
      <c r="C11" s="9"/>
      <c r="D11" s="10"/>
      <c r="E11" s="9"/>
      <c r="F11" s="9"/>
      <c r="G11" s="9"/>
      <c r="H11" s="10"/>
      <c r="I11" s="9"/>
      <c r="J11" s="9"/>
      <c r="K11" s="9"/>
      <c r="L11" s="9"/>
    </row>
    <row r="12" spans="1:12" ht="32.25" customHeight="1">
      <c r="A12" s="9"/>
      <c r="B12" s="9"/>
      <c r="C12" s="9"/>
      <c r="D12" s="10"/>
      <c r="E12" s="9"/>
      <c r="F12" s="9"/>
      <c r="G12" s="9"/>
      <c r="H12" s="10"/>
      <c r="I12" s="9"/>
      <c r="J12" s="9"/>
      <c r="K12" s="9"/>
      <c r="L12" s="9"/>
    </row>
    <row r="13" spans="1:12" ht="32.25" customHeight="1">
      <c r="A13" s="9"/>
      <c r="B13" s="9"/>
      <c r="C13" s="9"/>
      <c r="D13" s="10"/>
      <c r="E13" s="9"/>
      <c r="F13" s="9"/>
      <c r="G13" s="9"/>
      <c r="H13" s="10"/>
      <c r="I13" s="9"/>
      <c r="J13" s="9"/>
      <c r="K13" s="9"/>
      <c r="L13" s="9"/>
    </row>
    <row r="14" spans="1:12" ht="32.25" customHeight="1">
      <c r="A14" s="127" t="s">
        <v>45</v>
      </c>
      <c r="B14" s="129"/>
      <c r="C14" s="11"/>
      <c r="D14" s="12"/>
      <c r="E14" s="11"/>
      <c r="F14" s="11"/>
      <c r="G14" s="11"/>
      <c r="H14" s="12"/>
      <c r="I14" s="11"/>
      <c r="J14" s="11"/>
      <c r="K14" s="11"/>
      <c r="L14" s="1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showZeros="0" topLeftCell="A10" workbookViewId="0">
      <selection activeCell="A14" sqref="A14:XFD14"/>
    </sheetView>
  </sheetViews>
  <sheetFormatPr defaultColWidth="6.8984375" defaultRowHeight="10.8"/>
  <cols>
    <col min="1" max="1" width="20.59765625" style="33" customWidth="1"/>
    <col min="2" max="2" width="29.5" style="33" customWidth="1"/>
    <col min="3" max="5" width="14.59765625" style="33" customWidth="1"/>
    <col min="6" max="6" width="12" style="33" customWidth="1"/>
    <col min="7" max="7" width="15.59765625" style="33" customWidth="1"/>
    <col min="8" max="16384" width="6.8984375" style="33"/>
  </cols>
  <sheetData>
    <row r="1" spans="1:7" ht="16.5" customHeight="1">
      <c r="A1" s="23" t="s">
        <v>37</v>
      </c>
      <c r="B1" s="24"/>
      <c r="C1" s="24"/>
      <c r="D1" s="37"/>
      <c r="E1" s="37"/>
      <c r="F1" s="37"/>
      <c r="G1" s="37"/>
    </row>
    <row r="2" spans="1:7" ht="29.25" customHeight="1">
      <c r="A2" s="101" t="s">
        <v>163</v>
      </c>
      <c r="B2" s="102"/>
      <c r="C2" s="102"/>
      <c r="D2" s="102"/>
      <c r="E2" s="102"/>
      <c r="F2" s="102"/>
      <c r="G2" s="102"/>
    </row>
    <row r="3" spans="1:7" ht="26.25" customHeight="1">
      <c r="A3" s="39"/>
      <c r="B3" s="39"/>
      <c r="C3" s="39"/>
      <c r="D3" s="39"/>
      <c r="E3" s="39"/>
      <c r="F3" s="39"/>
      <c r="G3" s="48" t="s">
        <v>1</v>
      </c>
    </row>
    <row r="4" spans="1:7" ht="26.25" customHeight="1">
      <c r="A4" s="91" t="s">
        <v>38</v>
      </c>
      <c r="B4" s="91"/>
      <c r="C4" s="97" t="s">
        <v>35</v>
      </c>
      <c r="D4" s="103" t="s">
        <v>39</v>
      </c>
      <c r="E4" s="103" t="s">
        <v>40</v>
      </c>
      <c r="F4" s="103" t="s">
        <v>41</v>
      </c>
      <c r="G4" s="97" t="s">
        <v>42</v>
      </c>
    </row>
    <row r="5" spans="1:7" s="38" customFormat="1" ht="47.25" customHeight="1">
      <c r="A5" s="40" t="s">
        <v>43</v>
      </c>
      <c r="B5" s="40" t="s">
        <v>44</v>
      </c>
      <c r="C5" s="98"/>
      <c r="D5" s="103"/>
      <c r="E5" s="103"/>
      <c r="F5" s="103"/>
      <c r="G5" s="98"/>
    </row>
    <row r="6" spans="1:7" s="38" customFormat="1" ht="25.5" customHeight="1">
      <c r="A6" s="86">
        <v>201</v>
      </c>
      <c r="B6" s="86" t="s">
        <v>175</v>
      </c>
      <c r="C6" s="73">
        <v>702.06000000000006</v>
      </c>
      <c r="D6" s="73">
        <v>702.06000000000006</v>
      </c>
      <c r="E6" s="45"/>
      <c r="F6" s="45"/>
      <c r="G6" s="45"/>
    </row>
    <row r="7" spans="1:7" s="38" customFormat="1" ht="25.5" customHeight="1">
      <c r="A7" s="87" t="s">
        <v>238</v>
      </c>
      <c r="B7" s="87" t="s">
        <v>214</v>
      </c>
      <c r="C7" s="73">
        <v>702.06000000000006</v>
      </c>
      <c r="D7" s="73">
        <v>702.06000000000006</v>
      </c>
      <c r="E7" s="45"/>
      <c r="F7" s="45"/>
      <c r="G7" s="45"/>
    </row>
    <row r="8" spans="1:7" s="38" customFormat="1" ht="25.5" customHeight="1">
      <c r="A8" s="87" t="s">
        <v>239</v>
      </c>
      <c r="B8" s="87" t="s">
        <v>215</v>
      </c>
      <c r="C8" s="73">
        <v>373.8</v>
      </c>
      <c r="D8" s="73">
        <v>373.8</v>
      </c>
      <c r="E8" s="45"/>
      <c r="F8" s="45"/>
      <c r="G8" s="45"/>
    </row>
    <row r="9" spans="1:7" s="38" customFormat="1" ht="25.5" customHeight="1">
      <c r="A9" s="87" t="s">
        <v>240</v>
      </c>
      <c r="B9" s="87" t="s">
        <v>216</v>
      </c>
      <c r="C9" s="73">
        <v>328.27</v>
      </c>
      <c r="D9" s="73">
        <v>328.27</v>
      </c>
      <c r="E9" s="45"/>
      <c r="F9" s="45"/>
      <c r="G9" s="45"/>
    </row>
    <row r="10" spans="1:7" s="38" customFormat="1" ht="25.5" customHeight="1">
      <c r="A10" s="86">
        <v>208</v>
      </c>
      <c r="B10" s="87" t="s">
        <v>217</v>
      </c>
      <c r="C10" s="73">
        <v>79.690000000000012</v>
      </c>
      <c r="D10" s="73">
        <v>79.690000000000012</v>
      </c>
      <c r="E10" s="45"/>
      <c r="F10" s="45"/>
      <c r="G10" s="45"/>
    </row>
    <row r="11" spans="1:7" customFormat="1" ht="25.5" customHeight="1">
      <c r="A11" s="87" t="s">
        <v>241</v>
      </c>
      <c r="B11" s="87" t="s">
        <v>218</v>
      </c>
      <c r="C11" s="73">
        <v>74.930000000000007</v>
      </c>
      <c r="D11" s="73">
        <v>74.930000000000007</v>
      </c>
      <c r="E11" s="46"/>
      <c r="F11" s="46"/>
      <c r="G11" s="46"/>
    </row>
    <row r="12" spans="1:7" customFormat="1" ht="25.5" customHeight="1">
      <c r="A12" s="87" t="s">
        <v>242</v>
      </c>
      <c r="B12" s="87" t="s">
        <v>219</v>
      </c>
      <c r="C12" s="73">
        <v>9.26</v>
      </c>
      <c r="D12" s="73">
        <v>9.26</v>
      </c>
      <c r="E12" s="44"/>
      <c r="F12" s="44"/>
      <c r="G12" s="44"/>
    </row>
    <row r="13" spans="1:7" customFormat="1" ht="25.5" customHeight="1">
      <c r="A13" s="87" t="s">
        <v>243</v>
      </c>
      <c r="B13" s="87" t="s">
        <v>220</v>
      </c>
      <c r="C13" s="73">
        <v>65.66</v>
      </c>
      <c r="D13" s="73">
        <v>65.66</v>
      </c>
      <c r="E13" s="44"/>
      <c r="F13" s="44"/>
      <c r="G13" s="44"/>
    </row>
    <row r="14" spans="1:7" ht="25.5" customHeight="1">
      <c r="A14" s="87" t="s">
        <v>245</v>
      </c>
      <c r="B14" s="87" t="s">
        <v>221</v>
      </c>
      <c r="C14" s="73">
        <v>4.76</v>
      </c>
      <c r="D14" s="73">
        <v>4.76</v>
      </c>
      <c r="E14" s="44"/>
      <c r="F14" s="44"/>
      <c r="G14" s="44"/>
    </row>
    <row r="15" spans="1:7" ht="25.5" customHeight="1">
      <c r="A15" s="87" t="s">
        <v>246</v>
      </c>
      <c r="B15" s="87" t="s">
        <v>222</v>
      </c>
      <c r="C15" s="73">
        <v>4.76</v>
      </c>
      <c r="D15" s="73">
        <v>4.76</v>
      </c>
      <c r="E15" s="44"/>
      <c r="F15" s="44"/>
      <c r="G15" s="44"/>
    </row>
    <row r="16" spans="1:7" ht="25.5" customHeight="1">
      <c r="A16" s="87">
        <v>210</v>
      </c>
      <c r="B16" s="87" t="s">
        <v>211</v>
      </c>
      <c r="C16" s="73">
        <v>34.57</v>
      </c>
      <c r="D16" s="73">
        <v>34.57</v>
      </c>
      <c r="E16" s="44"/>
      <c r="F16" s="44"/>
      <c r="G16" s="44"/>
    </row>
    <row r="17" spans="1:7" ht="25.5" customHeight="1">
      <c r="A17" s="87" t="s">
        <v>247</v>
      </c>
      <c r="B17" s="87" t="s">
        <v>223</v>
      </c>
      <c r="C17" s="73">
        <v>3.33</v>
      </c>
      <c r="D17" s="73">
        <v>3.33</v>
      </c>
      <c r="E17" s="44"/>
      <c r="F17" s="44"/>
      <c r="G17" s="44"/>
    </row>
    <row r="18" spans="1:7" ht="25.5" customHeight="1">
      <c r="A18" s="87" t="s">
        <v>248</v>
      </c>
      <c r="B18" s="87" t="s">
        <v>224</v>
      </c>
      <c r="C18" s="73">
        <v>3.33</v>
      </c>
      <c r="D18" s="73">
        <v>3.33</v>
      </c>
      <c r="E18" s="44"/>
      <c r="F18" s="44"/>
      <c r="G18" s="44"/>
    </row>
    <row r="19" spans="1:7" ht="25.5" customHeight="1">
      <c r="A19" s="87" t="s">
        <v>249</v>
      </c>
      <c r="B19" s="87" t="s">
        <v>225</v>
      </c>
      <c r="C19" s="73">
        <v>31.24</v>
      </c>
      <c r="D19" s="73">
        <v>31.24</v>
      </c>
      <c r="E19" s="44"/>
      <c r="F19" s="44"/>
      <c r="G19" s="44"/>
    </row>
    <row r="20" spans="1:7" ht="25.5" customHeight="1">
      <c r="A20" s="87" t="s">
        <v>250</v>
      </c>
      <c r="B20" s="87" t="s">
        <v>226</v>
      </c>
      <c r="C20" s="73">
        <v>9.8800000000000008</v>
      </c>
      <c r="D20" s="73">
        <v>9.8800000000000008</v>
      </c>
      <c r="E20" s="44"/>
      <c r="F20" s="44"/>
      <c r="G20" s="44"/>
    </row>
    <row r="21" spans="1:7" ht="25.5" customHeight="1">
      <c r="A21" s="87" t="s">
        <v>251</v>
      </c>
      <c r="B21" s="87" t="s">
        <v>227</v>
      </c>
      <c r="C21" s="73">
        <v>16.8</v>
      </c>
      <c r="D21" s="73">
        <v>16.8</v>
      </c>
      <c r="E21" s="44"/>
      <c r="F21" s="44"/>
      <c r="G21" s="44"/>
    </row>
    <row r="22" spans="1:7" ht="25.5" customHeight="1">
      <c r="A22" s="87" t="s">
        <v>252</v>
      </c>
      <c r="B22" s="87" t="s">
        <v>228</v>
      </c>
      <c r="C22" s="73">
        <v>4.5599999999999996</v>
      </c>
      <c r="D22" s="73">
        <v>4.5599999999999996</v>
      </c>
      <c r="E22" s="44"/>
      <c r="F22" s="44"/>
      <c r="G22" s="44"/>
    </row>
    <row r="23" spans="1:7" ht="25.5" customHeight="1">
      <c r="A23" s="87">
        <v>212</v>
      </c>
      <c r="B23" s="86" t="s">
        <v>176</v>
      </c>
      <c r="C23" s="73">
        <v>86.08</v>
      </c>
      <c r="D23" s="73">
        <v>86.08</v>
      </c>
      <c r="E23" s="44"/>
      <c r="F23" s="44"/>
      <c r="G23" s="44"/>
    </row>
    <row r="24" spans="1:7" ht="25.5" customHeight="1">
      <c r="A24" s="87" t="s">
        <v>253</v>
      </c>
      <c r="B24" s="87" t="s">
        <v>229</v>
      </c>
      <c r="C24" s="73">
        <v>5</v>
      </c>
      <c r="D24" s="73">
        <v>5</v>
      </c>
      <c r="E24" s="44"/>
      <c r="F24" s="44"/>
      <c r="G24" s="44"/>
    </row>
    <row r="25" spans="1:7" ht="25.5" customHeight="1">
      <c r="A25" s="87" t="s">
        <v>254</v>
      </c>
      <c r="B25" s="87" t="s">
        <v>230</v>
      </c>
      <c r="C25" s="73">
        <v>5</v>
      </c>
      <c r="D25" s="73">
        <v>5</v>
      </c>
      <c r="E25" s="44"/>
      <c r="F25" s="44"/>
      <c r="G25" s="44"/>
    </row>
    <row r="26" spans="1:7" ht="25.5" customHeight="1">
      <c r="A26" s="87" t="s">
        <v>255</v>
      </c>
      <c r="B26" s="87" t="s">
        <v>231</v>
      </c>
      <c r="C26" s="73">
        <v>81.08</v>
      </c>
      <c r="D26" s="73">
        <v>81.08</v>
      </c>
      <c r="E26" s="44"/>
      <c r="F26" s="44"/>
      <c r="G26" s="44"/>
    </row>
    <row r="27" spans="1:7" ht="25.5" customHeight="1">
      <c r="A27" s="87" t="s">
        <v>256</v>
      </c>
      <c r="B27" s="87" t="s">
        <v>232</v>
      </c>
      <c r="C27" s="73">
        <v>81.08</v>
      </c>
      <c r="D27" s="73">
        <v>81.08</v>
      </c>
      <c r="E27" s="44"/>
      <c r="F27" s="44"/>
      <c r="G27" s="44"/>
    </row>
    <row r="28" spans="1:7" ht="25.5" customHeight="1">
      <c r="A28" s="87">
        <v>213</v>
      </c>
      <c r="B28" s="87" t="s">
        <v>212</v>
      </c>
      <c r="C28" s="73">
        <v>109.6</v>
      </c>
      <c r="D28" s="73">
        <v>109.6</v>
      </c>
      <c r="E28" s="44"/>
      <c r="F28" s="44"/>
      <c r="G28" s="44"/>
    </row>
    <row r="29" spans="1:7" ht="25.5" customHeight="1">
      <c r="A29" s="87" t="s">
        <v>257</v>
      </c>
      <c r="B29" s="87" t="s">
        <v>234</v>
      </c>
      <c r="C29" s="73">
        <v>109.6</v>
      </c>
      <c r="D29" s="73">
        <v>109.6</v>
      </c>
      <c r="E29" s="44"/>
      <c r="F29" s="44"/>
      <c r="G29" s="44"/>
    </row>
    <row r="30" spans="1:7" ht="25.5" customHeight="1">
      <c r="A30" s="87" t="s">
        <v>258</v>
      </c>
      <c r="B30" s="87" t="s">
        <v>233</v>
      </c>
      <c r="C30" s="73">
        <v>109.6</v>
      </c>
      <c r="D30" s="73">
        <v>109.6</v>
      </c>
      <c r="E30" s="44"/>
      <c r="F30" s="44"/>
      <c r="G30" s="44"/>
    </row>
    <row r="31" spans="1:7" ht="25.5" customHeight="1">
      <c r="A31" s="87">
        <v>216</v>
      </c>
      <c r="B31" s="86" t="s">
        <v>177</v>
      </c>
      <c r="C31" s="73">
        <v>0.5</v>
      </c>
      <c r="D31" s="73">
        <v>0.5</v>
      </c>
      <c r="E31" s="44"/>
      <c r="F31" s="44"/>
      <c r="G31" s="44"/>
    </row>
    <row r="32" spans="1:7" ht="25.5" customHeight="1">
      <c r="A32" s="87" t="s">
        <v>259</v>
      </c>
      <c r="B32" s="87" t="s">
        <v>235</v>
      </c>
      <c r="C32" s="73">
        <v>0.5</v>
      </c>
      <c r="D32" s="73">
        <v>0.5</v>
      </c>
      <c r="E32" s="44"/>
      <c r="F32" s="44"/>
      <c r="G32" s="44"/>
    </row>
    <row r="33" spans="1:7" ht="25.5" customHeight="1">
      <c r="A33" s="87" t="s">
        <v>260</v>
      </c>
      <c r="B33" s="87" t="s">
        <v>213</v>
      </c>
      <c r="C33" s="73">
        <v>0.5</v>
      </c>
      <c r="D33" s="73">
        <v>0.5</v>
      </c>
      <c r="E33" s="44"/>
      <c r="F33" s="44"/>
      <c r="G33" s="44"/>
    </row>
    <row r="34" spans="1:7" ht="25.5" customHeight="1">
      <c r="A34" s="87">
        <v>221</v>
      </c>
      <c r="B34" s="86" t="s">
        <v>178</v>
      </c>
      <c r="C34" s="73">
        <v>71.03</v>
      </c>
      <c r="D34" s="73">
        <v>71.03</v>
      </c>
      <c r="E34" s="44"/>
      <c r="F34" s="44"/>
      <c r="G34" s="44"/>
    </row>
    <row r="35" spans="1:7" ht="25.5" customHeight="1">
      <c r="A35" s="87" t="s">
        <v>261</v>
      </c>
      <c r="B35" s="87" t="s">
        <v>236</v>
      </c>
      <c r="C35" s="73">
        <v>71.03</v>
      </c>
      <c r="D35" s="73">
        <v>71.03</v>
      </c>
      <c r="E35" s="44"/>
      <c r="F35" s="44"/>
      <c r="G35" s="44"/>
    </row>
    <row r="36" spans="1:7" ht="25.5" customHeight="1">
      <c r="A36" s="87" t="s">
        <v>262</v>
      </c>
      <c r="B36" s="87" t="s">
        <v>237</v>
      </c>
      <c r="C36" s="73">
        <v>71.03</v>
      </c>
      <c r="D36" s="73">
        <v>71.03</v>
      </c>
      <c r="E36" s="44"/>
      <c r="F36" s="44"/>
      <c r="G36" s="44"/>
    </row>
    <row r="37" spans="1:7" ht="25.5" customHeight="1">
      <c r="A37" s="99" t="s">
        <v>179</v>
      </c>
      <c r="B37" s="100"/>
      <c r="C37" s="73">
        <v>1083.53</v>
      </c>
      <c r="D37" s="73">
        <v>1083.53</v>
      </c>
      <c r="E37" s="44"/>
      <c r="F37" s="44"/>
      <c r="G37" s="44"/>
    </row>
  </sheetData>
  <mergeCells count="8">
    <mergeCell ref="A37:B37"/>
    <mergeCell ref="A2:G2"/>
    <mergeCell ref="A4:B4"/>
    <mergeCell ref="C4:C5"/>
    <mergeCell ref="D4:D5"/>
    <mergeCell ref="E4:E5"/>
    <mergeCell ref="F4:F5"/>
    <mergeCell ref="G4:G5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topLeftCell="A34" workbookViewId="0">
      <selection activeCell="A15" sqref="A15:XFD15"/>
    </sheetView>
  </sheetViews>
  <sheetFormatPr defaultColWidth="6.8984375" defaultRowHeight="10.8"/>
  <cols>
    <col min="1" max="1" width="15.19921875" style="33" customWidth="1"/>
    <col min="2" max="2" width="35.796875" style="33" customWidth="1"/>
    <col min="3" max="5" width="24.09765625" style="33" customWidth="1"/>
    <col min="6" max="16384" width="6.8984375" style="33"/>
  </cols>
  <sheetData>
    <row r="1" spans="1:5" ht="16.5" customHeight="1">
      <c r="A1" s="23" t="s">
        <v>46</v>
      </c>
      <c r="B1" s="24"/>
      <c r="C1" s="24"/>
      <c r="D1" s="37"/>
      <c r="E1" s="37"/>
    </row>
    <row r="2" spans="1:5" ht="16.5" customHeight="1">
      <c r="A2" s="24"/>
      <c r="B2" s="24"/>
      <c r="C2" s="24"/>
      <c r="D2" s="37"/>
      <c r="E2" s="37"/>
    </row>
    <row r="3" spans="1:5" ht="29.25" customHeight="1">
      <c r="A3" s="101" t="s">
        <v>164</v>
      </c>
      <c r="B3" s="102"/>
      <c r="C3" s="102"/>
      <c r="D3" s="102"/>
      <c r="E3" s="102"/>
    </row>
    <row r="4" spans="1:5" ht="26.25" customHeight="1">
      <c r="A4" s="39"/>
      <c r="B4" s="39"/>
      <c r="C4" s="39"/>
      <c r="D4" s="39"/>
      <c r="E4" s="48" t="s">
        <v>1</v>
      </c>
    </row>
    <row r="5" spans="1:5" ht="26.25" customHeight="1">
      <c r="A5" s="92" t="s">
        <v>38</v>
      </c>
      <c r="B5" s="94"/>
      <c r="C5" s="104" t="s">
        <v>36</v>
      </c>
      <c r="D5" s="104" t="s">
        <v>47</v>
      </c>
      <c r="E5" s="104" t="s">
        <v>48</v>
      </c>
    </row>
    <row r="6" spans="1:5" s="38" customFormat="1" ht="27.75" customHeight="1">
      <c r="A6" s="40" t="s">
        <v>43</v>
      </c>
      <c r="B6" s="40" t="s">
        <v>44</v>
      </c>
      <c r="C6" s="96"/>
      <c r="D6" s="96"/>
      <c r="E6" s="96"/>
    </row>
    <row r="7" spans="1:5" s="38" customFormat="1" ht="30" customHeight="1">
      <c r="A7" s="86">
        <v>201</v>
      </c>
      <c r="B7" s="86" t="s">
        <v>175</v>
      </c>
      <c r="C7" s="73">
        <v>702.06000000000006</v>
      </c>
      <c r="D7" s="75">
        <v>532.09</v>
      </c>
      <c r="E7" s="73">
        <v>169.97</v>
      </c>
    </row>
    <row r="8" spans="1:5" s="38" customFormat="1" ht="30" customHeight="1">
      <c r="A8" s="87" t="s">
        <v>238</v>
      </c>
      <c r="B8" s="87" t="s">
        <v>214</v>
      </c>
      <c r="C8" s="73">
        <v>702.06000000000006</v>
      </c>
      <c r="D8" s="73">
        <v>532.09</v>
      </c>
      <c r="E8" s="73">
        <v>169.97</v>
      </c>
    </row>
    <row r="9" spans="1:5" s="38" customFormat="1" ht="30" customHeight="1">
      <c r="A9" s="87" t="s">
        <v>239</v>
      </c>
      <c r="B9" s="87" t="s">
        <v>215</v>
      </c>
      <c r="C9" s="73">
        <v>373.8</v>
      </c>
      <c r="D9" s="73">
        <v>207.83</v>
      </c>
      <c r="E9" s="73">
        <v>165.97</v>
      </c>
    </row>
    <row r="10" spans="1:5" s="38" customFormat="1" ht="30" customHeight="1">
      <c r="A10" s="87" t="s">
        <v>240</v>
      </c>
      <c r="B10" s="87" t="s">
        <v>216</v>
      </c>
      <c r="C10" s="73">
        <v>328.27</v>
      </c>
      <c r="D10" s="73">
        <v>324.27</v>
      </c>
      <c r="E10" s="73">
        <v>4</v>
      </c>
    </row>
    <row r="11" spans="1:5" customFormat="1" ht="30" customHeight="1">
      <c r="A11" s="86">
        <v>208</v>
      </c>
      <c r="B11" s="87" t="s">
        <v>217</v>
      </c>
      <c r="C11" s="73">
        <v>79.690000000000012</v>
      </c>
      <c r="D11" s="73">
        <v>74.930000000000007</v>
      </c>
      <c r="E11" s="73">
        <v>4.76</v>
      </c>
    </row>
    <row r="12" spans="1:5" customFormat="1" ht="30" customHeight="1">
      <c r="A12" s="87" t="s">
        <v>241</v>
      </c>
      <c r="B12" s="87" t="s">
        <v>218</v>
      </c>
      <c r="C12" s="73">
        <v>74.930000000000007</v>
      </c>
      <c r="D12" s="73">
        <v>74.930000000000007</v>
      </c>
      <c r="E12" s="73"/>
    </row>
    <row r="13" spans="1:5" customFormat="1" ht="30" customHeight="1">
      <c r="A13" s="87" t="s">
        <v>242</v>
      </c>
      <c r="B13" s="87" t="s">
        <v>219</v>
      </c>
      <c r="C13" s="73">
        <v>9.26</v>
      </c>
      <c r="D13" s="73">
        <v>9.26</v>
      </c>
      <c r="E13" s="73"/>
    </row>
    <row r="14" spans="1:5" ht="30" customHeight="1">
      <c r="A14" s="87" t="s">
        <v>243</v>
      </c>
      <c r="B14" s="87" t="s">
        <v>220</v>
      </c>
      <c r="C14" s="73">
        <v>65.66</v>
      </c>
      <c r="D14" s="73">
        <v>65.66</v>
      </c>
      <c r="E14" s="73"/>
    </row>
    <row r="15" spans="1:5" ht="30" customHeight="1">
      <c r="A15" s="87" t="s">
        <v>245</v>
      </c>
      <c r="B15" s="87" t="s">
        <v>221</v>
      </c>
      <c r="C15" s="73">
        <v>4.76</v>
      </c>
      <c r="D15" s="73"/>
      <c r="E15" s="73">
        <v>4.76</v>
      </c>
    </row>
    <row r="16" spans="1:5" ht="30" customHeight="1">
      <c r="A16" s="87" t="s">
        <v>246</v>
      </c>
      <c r="B16" s="87" t="s">
        <v>222</v>
      </c>
      <c r="C16" s="73">
        <v>4.76</v>
      </c>
      <c r="D16" s="73"/>
      <c r="E16" s="73">
        <v>4.76</v>
      </c>
    </row>
    <row r="17" spans="1:5" ht="30" customHeight="1">
      <c r="A17" s="87">
        <v>210</v>
      </c>
      <c r="B17" s="87" t="s">
        <v>211</v>
      </c>
      <c r="C17" s="73">
        <v>34.57</v>
      </c>
      <c r="D17" s="73">
        <v>31.24</v>
      </c>
      <c r="E17" s="73">
        <v>3.33</v>
      </c>
    </row>
    <row r="18" spans="1:5" ht="30" customHeight="1">
      <c r="A18" s="87" t="s">
        <v>247</v>
      </c>
      <c r="B18" s="87" t="s">
        <v>223</v>
      </c>
      <c r="C18" s="73">
        <v>3.33</v>
      </c>
      <c r="D18" s="73"/>
      <c r="E18" s="73">
        <v>3.33</v>
      </c>
    </row>
    <row r="19" spans="1:5" ht="30" customHeight="1">
      <c r="A19" s="87" t="s">
        <v>248</v>
      </c>
      <c r="B19" s="87" t="s">
        <v>224</v>
      </c>
      <c r="C19" s="73">
        <v>3.33</v>
      </c>
      <c r="D19" s="73"/>
      <c r="E19" s="73">
        <v>3.33</v>
      </c>
    </row>
    <row r="20" spans="1:5" ht="30" customHeight="1">
      <c r="A20" s="87" t="s">
        <v>249</v>
      </c>
      <c r="B20" s="87" t="s">
        <v>225</v>
      </c>
      <c r="C20" s="73">
        <v>31.24</v>
      </c>
      <c r="D20" s="73">
        <v>31.24</v>
      </c>
      <c r="E20" s="73"/>
    </row>
    <row r="21" spans="1:5" ht="30" customHeight="1">
      <c r="A21" s="87" t="s">
        <v>250</v>
      </c>
      <c r="B21" s="87" t="s">
        <v>226</v>
      </c>
      <c r="C21" s="73">
        <v>9.8800000000000008</v>
      </c>
      <c r="D21" s="73">
        <v>9.8800000000000008</v>
      </c>
      <c r="E21" s="73"/>
    </row>
    <row r="22" spans="1:5" ht="30" customHeight="1">
      <c r="A22" s="87" t="s">
        <v>251</v>
      </c>
      <c r="B22" s="87" t="s">
        <v>227</v>
      </c>
      <c r="C22" s="73">
        <v>16.8</v>
      </c>
      <c r="D22" s="73">
        <v>16.8</v>
      </c>
      <c r="E22" s="73"/>
    </row>
    <row r="23" spans="1:5" ht="30" customHeight="1">
      <c r="A23" s="87" t="s">
        <v>252</v>
      </c>
      <c r="B23" s="87" t="s">
        <v>228</v>
      </c>
      <c r="C23" s="73">
        <v>4.5599999999999996</v>
      </c>
      <c r="D23" s="73">
        <v>4.5599999999999996</v>
      </c>
      <c r="E23" s="73"/>
    </row>
    <row r="24" spans="1:5" ht="30" customHeight="1">
      <c r="A24" s="87">
        <v>212</v>
      </c>
      <c r="B24" s="86" t="s">
        <v>176</v>
      </c>
      <c r="C24" s="73">
        <v>86.08</v>
      </c>
      <c r="D24" s="73"/>
      <c r="E24" s="73">
        <v>86.08</v>
      </c>
    </row>
    <row r="25" spans="1:5" ht="30" customHeight="1">
      <c r="A25" s="87" t="s">
        <v>253</v>
      </c>
      <c r="B25" s="87" t="s">
        <v>229</v>
      </c>
      <c r="C25" s="73">
        <v>5</v>
      </c>
      <c r="D25" s="73"/>
      <c r="E25" s="73">
        <v>5</v>
      </c>
    </row>
    <row r="26" spans="1:5" ht="30" customHeight="1">
      <c r="A26" s="87" t="s">
        <v>254</v>
      </c>
      <c r="B26" s="87" t="s">
        <v>230</v>
      </c>
      <c r="C26" s="73">
        <v>5</v>
      </c>
      <c r="D26" s="73"/>
      <c r="E26" s="73">
        <v>5</v>
      </c>
    </row>
    <row r="27" spans="1:5" ht="30" customHeight="1">
      <c r="A27" s="87" t="s">
        <v>255</v>
      </c>
      <c r="B27" s="87" t="s">
        <v>231</v>
      </c>
      <c r="C27" s="73">
        <v>81.08</v>
      </c>
      <c r="D27" s="73"/>
      <c r="E27" s="73">
        <v>81.08</v>
      </c>
    </row>
    <row r="28" spans="1:5" ht="30" customHeight="1">
      <c r="A28" s="87" t="s">
        <v>256</v>
      </c>
      <c r="B28" s="87" t="s">
        <v>232</v>
      </c>
      <c r="C28" s="73">
        <v>81.08</v>
      </c>
      <c r="D28" s="73"/>
      <c r="E28" s="73">
        <v>81.08</v>
      </c>
    </row>
    <row r="29" spans="1:5" ht="30" customHeight="1">
      <c r="A29" s="87">
        <v>213</v>
      </c>
      <c r="B29" s="87" t="s">
        <v>212</v>
      </c>
      <c r="C29" s="73">
        <v>109.6</v>
      </c>
      <c r="D29" s="73"/>
      <c r="E29" s="73">
        <v>109.6</v>
      </c>
    </row>
    <row r="30" spans="1:5" ht="30" customHeight="1">
      <c r="A30" s="87" t="s">
        <v>257</v>
      </c>
      <c r="B30" s="87" t="s">
        <v>234</v>
      </c>
      <c r="C30" s="73">
        <v>109.6</v>
      </c>
      <c r="D30" s="73"/>
      <c r="E30" s="73">
        <v>109.6</v>
      </c>
    </row>
    <row r="31" spans="1:5" ht="30" customHeight="1">
      <c r="A31" s="87" t="s">
        <v>258</v>
      </c>
      <c r="B31" s="87" t="s">
        <v>233</v>
      </c>
      <c r="C31" s="73">
        <v>109.6</v>
      </c>
      <c r="D31" s="73"/>
      <c r="E31" s="73">
        <v>109.6</v>
      </c>
    </row>
    <row r="32" spans="1:5" ht="30" customHeight="1">
      <c r="A32" s="87">
        <v>216</v>
      </c>
      <c r="B32" s="86" t="s">
        <v>177</v>
      </c>
      <c r="C32" s="73">
        <v>0.5</v>
      </c>
      <c r="D32" s="73"/>
      <c r="E32" s="73">
        <v>0.5</v>
      </c>
    </row>
    <row r="33" spans="1:5" ht="30" customHeight="1">
      <c r="A33" s="87" t="s">
        <v>259</v>
      </c>
      <c r="B33" s="87" t="s">
        <v>235</v>
      </c>
      <c r="C33" s="73">
        <v>0.5</v>
      </c>
      <c r="D33" s="73"/>
      <c r="E33" s="73">
        <v>0.5</v>
      </c>
    </row>
    <row r="34" spans="1:5" ht="30" customHeight="1">
      <c r="A34" s="87" t="s">
        <v>260</v>
      </c>
      <c r="B34" s="87" t="s">
        <v>213</v>
      </c>
      <c r="C34" s="73">
        <v>0.5</v>
      </c>
      <c r="D34" s="73"/>
      <c r="E34" s="73">
        <v>0.5</v>
      </c>
    </row>
    <row r="35" spans="1:5" ht="30" customHeight="1">
      <c r="A35" s="87">
        <v>221</v>
      </c>
      <c r="B35" s="86" t="s">
        <v>178</v>
      </c>
      <c r="C35" s="73">
        <v>71.03</v>
      </c>
      <c r="D35" s="73">
        <v>71.03</v>
      </c>
      <c r="E35" s="73"/>
    </row>
    <row r="36" spans="1:5" ht="30" customHeight="1">
      <c r="A36" s="87" t="s">
        <v>261</v>
      </c>
      <c r="B36" s="87" t="s">
        <v>236</v>
      </c>
      <c r="C36" s="73">
        <v>71.03</v>
      </c>
      <c r="D36" s="73">
        <v>71.03</v>
      </c>
      <c r="E36" s="73"/>
    </row>
    <row r="37" spans="1:5" ht="30" customHeight="1">
      <c r="A37" s="87" t="s">
        <v>262</v>
      </c>
      <c r="B37" s="87" t="s">
        <v>237</v>
      </c>
      <c r="C37" s="73">
        <v>71.03</v>
      </c>
      <c r="D37" s="73">
        <v>71.03</v>
      </c>
      <c r="E37" s="73"/>
    </row>
    <row r="38" spans="1:5" ht="30" customHeight="1">
      <c r="A38" s="99" t="s">
        <v>179</v>
      </c>
      <c r="B38" s="100"/>
      <c r="C38" s="73">
        <v>1083.53</v>
      </c>
      <c r="D38" s="73">
        <f>D7+D11+D17+D24+D29+D32++D35</f>
        <v>709.29</v>
      </c>
      <c r="E38" s="73">
        <f>E7+E11+E17+E24+E29+E32++E35</f>
        <v>374.24</v>
      </c>
    </row>
  </sheetData>
  <mergeCells count="6">
    <mergeCell ref="A38:B38"/>
    <mergeCell ref="A3:E3"/>
    <mergeCell ref="A5:B5"/>
    <mergeCell ref="C5:C6"/>
    <mergeCell ref="D5:D6"/>
    <mergeCell ref="E5:E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showZeros="0" topLeftCell="A25" workbookViewId="0">
      <selection activeCell="F9" sqref="F9"/>
    </sheetView>
  </sheetViews>
  <sheetFormatPr defaultColWidth="6.8984375" defaultRowHeight="10.8"/>
  <cols>
    <col min="1" max="1" width="28.09765625" style="33" customWidth="1"/>
    <col min="2" max="2" width="14.8984375" style="33" customWidth="1"/>
    <col min="3" max="3" width="30.3984375" style="33" customWidth="1"/>
    <col min="4" max="4" width="15.3984375" style="33" customWidth="1"/>
    <col min="5" max="6" width="17.09765625" style="33" customWidth="1"/>
    <col min="7" max="16384" width="6.8984375" style="33"/>
  </cols>
  <sheetData>
    <row r="1" spans="1:6" ht="16.5" customHeight="1">
      <c r="A1" s="39" t="s">
        <v>49</v>
      </c>
      <c r="B1" s="67"/>
      <c r="C1" s="67"/>
      <c r="D1" s="67"/>
      <c r="E1" s="67"/>
      <c r="F1" s="68"/>
    </row>
    <row r="2" spans="1:6" ht="18.75" customHeight="1">
      <c r="A2" s="69"/>
      <c r="B2" s="67"/>
      <c r="C2" s="67"/>
      <c r="D2" s="67"/>
      <c r="E2" s="67"/>
      <c r="F2" s="68"/>
    </row>
    <row r="3" spans="1:6" ht="21" customHeight="1">
      <c r="A3" s="88" t="s">
        <v>165</v>
      </c>
      <c r="B3" s="89"/>
      <c r="C3" s="89"/>
      <c r="D3" s="89"/>
      <c r="E3" s="89"/>
      <c r="F3" s="89"/>
    </row>
    <row r="4" spans="1:6" ht="14.25" customHeight="1">
      <c r="A4" s="70"/>
      <c r="B4" s="70"/>
      <c r="C4" s="70"/>
      <c r="D4" s="70"/>
      <c r="E4" s="70"/>
      <c r="F4" s="53" t="s">
        <v>1</v>
      </c>
    </row>
    <row r="5" spans="1:6" ht="24" customHeight="1">
      <c r="A5" s="90" t="s">
        <v>2</v>
      </c>
      <c r="B5" s="91"/>
      <c r="C5" s="90" t="s">
        <v>3</v>
      </c>
      <c r="D5" s="91"/>
      <c r="E5" s="91"/>
      <c r="F5" s="91"/>
    </row>
    <row r="6" spans="1:6" ht="24" customHeight="1">
      <c r="A6" s="90" t="s">
        <v>4</v>
      </c>
      <c r="B6" s="90" t="s">
        <v>5</v>
      </c>
      <c r="C6" s="91" t="s">
        <v>38</v>
      </c>
      <c r="D6" s="91" t="s">
        <v>5</v>
      </c>
      <c r="E6" s="91"/>
      <c r="F6" s="91"/>
    </row>
    <row r="7" spans="1:6" ht="24" customHeight="1">
      <c r="A7" s="91"/>
      <c r="B7" s="91"/>
      <c r="C7" s="91"/>
      <c r="D7" s="40" t="s">
        <v>50</v>
      </c>
      <c r="E7" s="40" t="s">
        <v>39</v>
      </c>
      <c r="F7" s="40" t="s">
        <v>51</v>
      </c>
    </row>
    <row r="8" spans="1:6" ht="28.5" customHeight="1">
      <c r="A8" s="44" t="s">
        <v>10</v>
      </c>
      <c r="B8" s="76">
        <v>1083.5297410000001</v>
      </c>
      <c r="C8" s="42" t="s">
        <v>11</v>
      </c>
      <c r="D8" s="71">
        <v>702.07</v>
      </c>
      <c r="E8" s="71">
        <v>702.07</v>
      </c>
      <c r="F8" s="45"/>
    </row>
    <row r="9" spans="1:6" ht="28.5" customHeight="1">
      <c r="A9" s="44" t="s">
        <v>12</v>
      </c>
      <c r="B9" s="45"/>
      <c r="C9" s="42" t="s">
        <v>13</v>
      </c>
      <c r="D9" s="71"/>
      <c r="E9" s="71"/>
      <c r="F9" s="45"/>
    </row>
    <row r="10" spans="1:6" ht="28.5" customHeight="1">
      <c r="A10" s="44"/>
      <c r="B10" s="44"/>
      <c r="C10" s="42" t="s">
        <v>15</v>
      </c>
      <c r="D10" s="71"/>
      <c r="E10" s="71"/>
      <c r="F10" s="45"/>
    </row>
    <row r="11" spans="1:6" ht="28.5" customHeight="1">
      <c r="A11" s="44"/>
      <c r="B11" s="44"/>
      <c r="C11" s="44" t="s">
        <v>17</v>
      </c>
      <c r="D11" s="71"/>
      <c r="E11" s="71"/>
      <c r="F11" s="45"/>
    </row>
    <row r="12" spans="1:6" ht="28.5" customHeight="1">
      <c r="A12" s="44"/>
      <c r="B12" s="44"/>
      <c r="C12" s="42" t="s">
        <v>18</v>
      </c>
      <c r="D12" s="71"/>
      <c r="E12" s="71"/>
      <c r="F12" s="45"/>
    </row>
    <row r="13" spans="1:6" ht="28.5" customHeight="1">
      <c r="A13" s="44"/>
      <c r="B13" s="44"/>
      <c r="C13" s="42" t="s">
        <v>19</v>
      </c>
      <c r="D13" s="71"/>
      <c r="E13" s="71"/>
      <c r="F13" s="45"/>
    </row>
    <row r="14" spans="1:6" ht="28.5" customHeight="1">
      <c r="A14" s="44"/>
      <c r="B14" s="44"/>
      <c r="C14" s="44" t="s">
        <v>20</v>
      </c>
      <c r="D14" s="71"/>
      <c r="E14" s="71"/>
      <c r="F14" s="45"/>
    </row>
    <row r="15" spans="1:6" ht="28.5" customHeight="1">
      <c r="A15" s="44"/>
      <c r="B15" s="44"/>
      <c r="C15" s="44" t="s">
        <v>21</v>
      </c>
      <c r="D15" s="71">
        <v>79.69</v>
      </c>
      <c r="E15" s="71">
        <v>79.69</v>
      </c>
      <c r="F15" s="45"/>
    </row>
    <row r="16" spans="1:6" ht="28.5" customHeight="1">
      <c r="A16" s="44"/>
      <c r="B16" s="44"/>
      <c r="C16" s="42" t="s">
        <v>22</v>
      </c>
      <c r="D16" s="71">
        <v>34.57</v>
      </c>
      <c r="E16" s="71">
        <v>34.57</v>
      </c>
      <c r="F16" s="45"/>
    </row>
    <row r="17" spans="1:6" ht="28.5" customHeight="1">
      <c r="A17" s="44"/>
      <c r="B17" s="44"/>
      <c r="C17" s="42" t="s">
        <v>23</v>
      </c>
      <c r="D17" s="71"/>
      <c r="E17" s="71"/>
      <c r="F17" s="45"/>
    </row>
    <row r="18" spans="1:6" ht="28.5" customHeight="1">
      <c r="A18" s="44"/>
      <c r="B18" s="44"/>
      <c r="C18" s="44" t="s">
        <v>24</v>
      </c>
      <c r="D18" s="71">
        <v>86.08</v>
      </c>
      <c r="E18" s="71">
        <v>86.08</v>
      </c>
      <c r="F18" s="45"/>
    </row>
    <row r="19" spans="1:6" ht="28.5" customHeight="1">
      <c r="A19" s="44"/>
      <c r="B19" s="44"/>
      <c r="C19" s="44" t="s">
        <v>25</v>
      </c>
      <c r="D19" s="71">
        <v>109.6</v>
      </c>
      <c r="E19" s="71">
        <v>109.6</v>
      </c>
      <c r="F19" s="45"/>
    </row>
    <row r="20" spans="1:6" ht="28.5" customHeight="1">
      <c r="A20" s="44"/>
      <c r="B20" s="44"/>
      <c r="C20" s="44" t="s">
        <v>26</v>
      </c>
      <c r="D20" s="71"/>
      <c r="E20" s="71"/>
      <c r="F20" s="45"/>
    </row>
    <row r="21" spans="1:6" ht="28.5" customHeight="1">
      <c r="A21" s="44"/>
      <c r="B21" s="44"/>
      <c r="C21" s="44" t="s">
        <v>52</v>
      </c>
      <c r="D21" s="71"/>
      <c r="E21" s="71"/>
      <c r="F21" s="45"/>
    </row>
    <row r="22" spans="1:6" ht="28.5" customHeight="1">
      <c r="A22" s="44"/>
      <c r="B22" s="44"/>
      <c r="C22" s="44" t="s">
        <v>28</v>
      </c>
      <c r="D22" s="71">
        <v>0.5</v>
      </c>
      <c r="E22" s="71">
        <v>0.5</v>
      </c>
      <c r="F22" s="45"/>
    </row>
    <row r="23" spans="1:6" ht="28.5" customHeight="1">
      <c r="A23" s="44"/>
      <c r="B23" s="44"/>
      <c r="C23" s="44" t="s">
        <v>29</v>
      </c>
      <c r="D23" s="71"/>
      <c r="E23" s="71"/>
      <c r="F23" s="45"/>
    </row>
    <row r="24" spans="1:6" ht="28.5" customHeight="1">
      <c r="A24" s="44"/>
      <c r="B24" s="44"/>
      <c r="C24" s="44" t="s">
        <v>30</v>
      </c>
      <c r="D24" s="71"/>
      <c r="E24" s="71"/>
      <c r="F24" s="45"/>
    </row>
    <row r="25" spans="1:6" ht="28.5" customHeight="1">
      <c r="A25" s="44"/>
      <c r="B25" s="44"/>
      <c r="C25" s="44" t="s">
        <v>31</v>
      </c>
      <c r="D25" s="71">
        <v>71.03</v>
      </c>
      <c r="E25" s="71">
        <v>71.03</v>
      </c>
      <c r="F25" s="45"/>
    </row>
    <row r="26" spans="1:6" ht="28.5" customHeight="1">
      <c r="A26" s="44"/>
      <c r="B26" s="44"/>
      <c r="C26" s="44" t="s">
        <v>32</v>
      </c>
      <c r="D26" s="71"/>
      <c r="E26" s="71"/>
      <c r="F26" s="45"/>
    </row>
    <row r="27" spans="1:6" ht="28.5" customHeight="1">
      <c r="A27" s="44"/>
      <c r="B27" s="44"/>
      <c r="C27" s="44" t="s">
        <v>33</v>
      </c>
      <c r="D27" s="71"/>
      <c r="E27" s="71"/>
      <c r="F27" s="45"/>
    </row>
    <row r="28" spans="1:6" ht="28.5" customHeight="1">
      <c r="A28" s="44"/>
      <c r="B28" s="44"/>
      <c r="C28" s="44" t="s">
        <v>34</v>
      </c>
      <c r="D28" s="77"/>
      <c r="E28" s="77"/>
      <c r="F28" s="45"/>
    </row>
    <row r="29" spans="1:6" ht="28.5" customHeight="1">
      <c r="A29" s="40" t="s">
        <v>35</v>
      </c>
      <c r="B29" s="76">
        <v>1083.5297410000001</v>
      </c>
      <c r="C29" s="40" t="s">
        <v>36</v>
      </c>
      <c r="D29" s="78">
        <v>1083.53</v>
      </c>
      <c r="E29" s="78">
        <v>1083.53</v>
      </c>
      <c r="F29" s="45"/>
    </row>
    <row r="30" spans="1:6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showZeros="0" topLeftCell="A34" workbookViewId="0">
      <selection activeCell="M17" sqref="M17"/>
    </sheetView>
  </sheetViews>
  <sheetFormatPr defaultColWidth="6.8984375" defaultRowHeight="10.8"/>
  <cols>
    <col min="1" max="1" width="22.19921875" style="33" customWidth="1"/>
    <col min="2" max="2" width="28.59765625" style="33" customWidth="1"/>
    <col min="3" max="8" width="10" style="33" customWidth="1"/>
    <col min="9" max="11" width="10.8984375" style="33" customWidth="1"/>
    <col min="12" max="16384" width="6.8984375" style="33"/>
  </cols>
  <sheetData>
    <row r="1" spans="1:11" ht="16.5" customHeight="1">
      <c r="A1" s="23" t="s">
        <v>53</v>
      </c>
      <c r="B1" s="24"/>
      <c r="C1" s="24"/>
      <c r="D1" s="24"/>
      <c r="E1" s="24"/>
      <c r="F1" s="24"/>
      <c r="G1" s="24"/>
      <c r="H1" s="24"/>
      <c r="I1" s="37"/>
      <c r="J1" s="37"/>
      <c r="K1" s="37"/>
    </row>
    <row r="2" spans="1:11" ht="16.5" customHeight="1">
      <c r="A2" s="24"/>
      <c r="B2" s="24"/>
      <c r="C2" s="24"/>
      <c r="D2" s="24"/>
      <c r="E2" s="24"/>
      <c r="F2" s="24"/>
      <c r="G2" s="24"/>
      <c r="H2" s="24"/>
      <c r="I2" s="37"/>
      <c r="J2" s="37"/>
      <c r="K2" s="37"/>
    </row>
    <row r="3" spans="1:11" ht="29.25" customHeight="1">
      <c r="A3" s="101" t="s">
        <v>166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6.25" customHeight="1">
      <c r="A4" s="66"/>
      <c r="B4" s="66"/>
      <c r="C4" s="66"/>
      <c r="D4" s="66"/>
      <c r="E4" s="66"/>
      <c r="F4" s="66"/>
      <c r="G4" s="66"/>
      <c r="H4" s="66"/>
      <c r="I4" s="66"/>
      <c r="J4" s="105" t="s">
        <v>1</v>
      </c>
      <c r="K4" s="105"/>
    </row>
    <row r="5" spans="1:11" ht="26.25" customHeight="1">
      <c r="A5" s="91" t="s">
        <v>38</v>
      </c>
      <c r="B5" s="91"/>
      <c r="C5" s="91" t="s">
        <v>54</v>
      </c>
      <c r="D5" s="91"/>
      <c r="E5" s="91"/>
      <c r="F5" s="91" t="s">
        <v>55</v>
      </c>
      <c r="G5" s="91"/>
      <c r="H5" s="91"/>
      <c r="I5" s="91" t="s">
        <v>56</v>
      </c>
      <c r="J5" s="91"/>
      <c r="K5" s="91"/>
    </row>
    <row r="6" spans="1:11" s="38" customFormat="1" ht="30.75" customHeight="1">
      <c r="A6" s="40" t="s">
        <v>43</v>
      </c>
      <c r="B6" s="40" t="s">
        <v>44</v>
      </c>
      <c r="C6" s="40" t="s">
        <v>57</v>
      </c>
      <c r="D6" s="40" t="s">
        <v>47</v>
      </c>
      <c r="E6" s="40" t="s">
        <v>48</v>
      </c>
      <c r="F6" s="40" t="s">
        <v>57</v>
      </c>
      <c r="G6" s="40" t="s">
        <v>47</v>
      </c>
      <c r="H6" s="40" t="s">
        <v>48</v>
      </c>
      <c r="I6" s="40" t="s">
        <v>57</v>
      </c>
      <c r="J6" s="40" t="s">
        <v>47</v>
      </c>
      <c r="K6" s="40" t="s">
        <v>48</v>
      </c>
    </row>
    <row r="7" spans="1:11" s="38" customFormat="1" ht="30.75" customHeight="1">
      <c r="A7" s="86">
        <v>201</v>
      </c>
      <c r="B7" s="86" t="s">
        <v>175</v>
      </c>
      <c r="C7" s="73">
        <f t="shared" ref="C7:C12" si="0">D7+E7</f>
        <v>686.24</v>
      </c>
      <c r="D7" s="73">
        <f>D8</f>
        <v>632.76</v>
      </c>
      <c r="E7" s="73">
        <f>E8</f>
        <v>53.48</v>
      </c>
      <c r="F7" s="73">
        <f t="shared" ref="F7:F12" si="1">G7+H7</f>
        <v>702.06000000000006</v>
      </c>
      <c r="G7" s="75">
        <v>532.09</v>
      </c>
      <c r="H7" s="73">
        <v>169.97</v>
      </c>
      <c r="I7" s="73">
        <f>(F7-C7)/C7*100</f>
        <v>2.3053159244579229</v>
      </c>
      <c r="J7" s="73">
        <f t="shared" ref="J7:K7" si="2">(G7-D7)/D7*100</f>
        <v>-15.909665592009603</v>
      </c>
      <c r="K7" s="73">
        <f t="shared" si="2"/>
        <v>217.81974569932689</v>
      </c>
    </row>
    <row r="8" spans="1:11" s="38" customFormat="1" ht="30.75" customHeight="1">
      <c r="A8" s="87" t="s">
        <v>238</v>
      </c>
      <c r="B8" s="87" t="s">
        <v>214</v>
      </c>
      <c r="C8" s="73">
        <f t="shared" si="0"/>
        <v>686.24</v>
      </c>
      <c r="D8" s="73">
        <f>D9+D10</f>
        <v>632.76</v>
      </c>
      <c r="E8" s="73">
        <f>E9+E10</f>
        <v>53.48</v>
      </c>
      <c r="F8" s="73">
        <f t="shared" si="1"/>
        <v>702.06000000000006</v>
      </c>
      <c r="G8" s="73">
        <v>532.09</v>
      </c>
      <c r="H8" s="73">
        <v>169.97</v>
      </c>
      <c r="I8" s="73">
        <f t="shared" ref="I8:I10" si="3">(F8-C8)/C8*100</f>
        <v>2.3053159244579229</v>
      </c>
      <c r="J8" s="73">
        <f t="shared" ref="J8:J10" si="4">(G8-D8)/D8*100</f>
        <v>-15.909665592009603</v>
      </c>
      <c r="K8" s="73">
        <f t="shared" ref="K8:K9" si="5">(H8-E8)/E8*100</f>
        <v>217.81974569932689</v>
      </c>
    </row>
    <row r="9" spans="1:11" s="38" customFormat="1" ht="30.75" customHeight="1">
      <c r="A9" s="87" t="s">
        <v>239</v>
      </c>
      <c r="B9" s="87" t="s">
        <v>215</v>
      </c>
      <c r="C9" s="73">
        <f t="shared" si="0"/>
        <v>369.6</v>
      </c>
      <c r="D9" s="73">
        <v>316.12</v>
      </c>
      <c r="E9" s="73">
        <v>53.48</v>
      </c>
      <c r="F9" s="73">
        <f t="shared" si="1"/>
        <v>373.8</v>
      </c>
      <c r="G9" s="73">
        <v>207.83</v>
      </c>
      <c r="H9" s="73">
        <v>165.97</v>
      </c>
      <c r="I9" s="73">
        <f t="shared" si="3"/>
        <v>1.1363636363636334</v>
      </c>
      <c r="J9" s="73">
        <f t="shared" si="4"/>
        <v>-34.255978742249773</v>
      </c>
      <c r="K9" s="73">
        <f t="shared" si="5"/>
        <v>210.3403141361257</v>
      </c>
    </row>
    <row r="10" spans="1:11" s="38" customFormat="1" ht="30.75" customHeight="1">
      <c r="A10" s="87" t="s">
        <v>240</v>
      </c>
      <c r="B10" s="87" t="s">
        <v>216</v>
      </c>
      <c r="C10" s="73">
        <f t="shared" si="0"/>
        <v>316.64</v>
      </c>
      <c r="D10" s="73">
        <v>316.64</v>
      </c>
      <c r="E10" s="73"/>
      <c r="F10" s="73">
        <f t="shared" si="1"/>
        <v>328.27</v>
      </c>
      <c r="G10" s="73">
        <v>324.27</v>
      </c>
      <c r="H10" s="73">
        <v>4</v>
      </c>
      <c r="I10" s="73">
        <f t="shared" si="3"/>
        <v>3.672940879231934</v>
      </c>
      <c r="J10" s="73">
        <f t="shared" si="4"/>
        <v>2.4096766043456279</v>
      </c>
      <c r="K10" s="73"/>
    </row>
    <row r="11" spans="1:11" s="38" customFormat="1" ht="30.75" customHeight="1">
      <c r="A11" s="86">
        <v>208</v>
      </c>
      <c r="B11" s="87" t="s">
        <v>217</v>
      </c>
      <c r="C11" s="73">
        <f t="shared" si="0"/>
        <v>70.069999999999993</v>
      </c>
      <c r="D11" s="73">
        <f>D12+D16</f>
        <v>70.069999999999993</v>
      </c>
      <c r="E11" s="73">
        <f>E12+E16</f>
        <v>0</v>
      </c>
      <c r="F11" s="73">
        <f t="shared" si="1"/>
        <v>79.690000000000012</v>
      </c>
      <c r="G11" s="73">
        <v>74.930000000000007</v>
      </c>
      <c r="H11" s="73">
        <v>4.76</v>
      </c>
      <c r="I11" s="73">
        <f>(F11-C11)/C11*100</f>
        <v>13.729128014842329</v>
      </c>
      <c r="J11" s="73">
        <f>(G11-D11)/D11*100</f>
        <v>6.9359212216355273</v>
      </c>
      <c r="K11" s="73"/>
    </row>
    <row r="12" spans="1:11" s="38" customFormat="1" ht="30.75" customHeight="1">
      <c r="A12" s="87" t="s">
        <v>241</v>
      </c>
      <c r="B12" s="87" t="s">
        <v>218</v>
      </c>
      <c r="C12" s="73">
        <f t="shared" si="0"/>
        <v>65.75</v>
      </c>
      <c r="D12" s="73">
        <f>SUM(D13:D15)</f>
        <v>65.75</v>
      </c>
      <c r="E12" s="73">
        <f>SUM(E13:E15)</f>
        <v>0</v>
      </c>
      <c r="F12" s="73">
        <f t="shared" si="1"/>
        <v>74.930000000000007</v>
      </c>
      <c r="G12" s="73">
        <v>74.930000000000007</v>
      </c>
      <c r="H12" s="73"/>
      <c r="I12" s="73">
        <f>(F12-C12)/C12*100</f>
        <v>13.961977186311797</v>
      </c>
      <c r="J12" s="73">
        <f>(G12-D12)/D12*100</f>
        <v>13.961977186311797</v>
      </c>
      <c r="K12" s="73"/>
    </row>
    <row r="13" spans="1:11" s="38" customFormat="1" ht="30.75" customHeight="1">
      <c r="A13" s="87" t="s">
        <v>242</v>
      </c>
      <c r="B13" s="87" t="s">
        <v>219</v>
      </c>
      <c r="C13" s="73">
        <f>D13</f>
        <v>0</v>
      </c>
      <c r="D13" s="73"/>
      <c r="E13" s="73"/>
      <c r="F13" s="73">
        <f>G13</f>
        <v>9.26</v>
      </c>
      <c r="G13" s="73">
        <v>9.26</v>
      </c>
      <c r="H13" s="73"/>
      <c r="I13" s="73"/>
      <c r="J13" s="73"/>
      <c r="K13" s="73"/>
    </row>
    <row r="14" spans="1:11" s="38" customFormat="1" ht="30.75" customHeight="1">
      <c r="A14" s="87" t="s">
        <v>243</v>
      </c>
      <c r="B14" s="87" t="s">
        <v>220</v>
      </c>
      <c r="C14" s="73">
        <f t="shared" ref="C14:C19" si="6">D14+E14</f>
        <v>64.040000000000006</v>
      </c>
      <c r="D14" s="73">
        <v>64.040000000000006</v>
      </c>
      <c r="E14" s="73"/>
      <c r="F14" s="73">
        <f t="shared" ref="F14:F32" si="7">G14+H14</f>
        <v>65.66</v>
      </c>
      <c r="G14" s="73">
        <v>65.66</v>
      </c>
      <c r="H14" s="73"/>
      <c r="I14" s="73">
        <f>(F14-C14)/C14*100</f>
        <v>2.5296689569019213</v>
      </c>
      <c r="J14" s="73">
        <f>(G14-D14)/D14*100</f>
        <v>2.5296689569019213</v>
      </c>
      <c r="K14" s="73"/>
    </row>
    <row r="15" spans="1:11" s="38" customFormat="1" ht="30.75" customHeight="1">
      <c r="A15" s="87" t="s">
        <v>244</v>
      </c>
      <c r="B15" s="87" t="s">
        <v>210</v>
      </c>
      <c r="C15" s="73">
        <f t="shared" si="6"/>
        <v>1.71</v>
      </c>
      <c r="D15" s="73">
        <v>1.71</v>
      </c>
      <c r="E15" s="73"/>
      <c r="F15" s="73">
        <f t="shared" si="7"/>
        <v>0</v>
      </c>
      <c r="G15" s="73"/>
      <c r="H15" s="73"/>
      <c r="I15" s="73"/>
      <c r="J15" s="73"/>
      <c r="K15" s="73"/>
    </row>
    <row r="16" spans="1:11" customFormat="1" ht="30.75" customHeight="1">
      <c r="A16" s="87" t="s">
        <v>245</v>
      </c>
      <c r="B16" s="87" t="s">
        <v>221</v>
      </c>
      <c r="C16" s="73">
        <f>D16+E16</f>
        <v>4.32</v>
      </c>
      <c r="D16" s="73">
        <f>D17</f>
        <v>4.32</v>
      </c>
      <c r="E16" s="73">
        <f>E17</f>
        <v>0</v>
      </c>
      <c r="F16" s="73">
        <f t="shared" si="7"/>
        <v>4.76</v>
      </c>
      <c r="G16" s="73"/>
      <c r="H16" s="73">
        <v>4.76</v>
      </c>
      <c r="I16" s="73">
        <f t="shared" ref="I16:I38" si="8">(F16-C16)/C16*100</f>
        <v>10.185185185185173</v>
      </c>
      <c r="J16" s="73"/>
      <c r="K16" s="73"/>
    </row>
    <row r="17" spans="1:11" customFormat="1" ht="30.75" customHeight="1">
      <c r="A17" s="87" t="s">
        <v>246</v>
      </c>
      <c r="B17" s="87" t="s">
        <v>222</v>
      </c>
      <c r="C17" s="73">
        <f t="shared" si="6"/>
        <v>4.32</v>
      </c>
      <c r="D17" s="73">
        <v>4.32</v>
      </c>
      <c r="E17" s="73"/>
      <c r="F17" s="73">
        <f t="shared" si="7"/>
        <v>4.76</v>
      </c>
      <c r="G17" s="73"/>
      <c r="H17" s="73">
        <v>4.76</v>
      </c>
      <c r="I17" s="73">
        <f t="shared" si="8"/>
        <v>10.185185185185173</v>
      </c>
      <c r="J17" s="73"/>
      <c r="K17" s="73"/>
    </row>
    <row r="18" spans="1:11" customFormat="1" ht="30.75" customHeight="1">
      <c r="A18" s="87">
        <v>210</v>
      </c>
      <c r="B18" s="87" t="s">
        <v>211</v>
      </c>
      <c r="C18" s="73">
        <f t="shared" si="6"/>
        <v>33.57</v>
      </c>
      <c r="D18" s="73">
        <f>D21+D19</f>
        <v>30.240000000000002</v>
      </c>
      <c r="E18" s="73">
        <f>E21+E19</f>
        <v>3.33</v>
      </c>
      <c r="F18" s="73">
        <f t="shared" si="7"/>
        <v>34.57</v>
      </c>
      <c r="G18" s="73">
        <v>31.24</v>
      </c>
      <c r="H18" s="73">
        <v>3.33</v>
      </c>
      <c r="I18" s="73">
        <f t="shared" si="8"/>
        <v>2.9788501638367588</v>
      </c>
      <c r="J18" s="73">
        <f t="shared" ref="J15:J38" si="9">(G18-D18)/D18*100</f>
        <v>3.306878306878295</v>
      </c>
      <c r="K18" s="73">
        <f t="shared" ref="K18:K20" si="10">(H18-E18)/E18*100%</f>
        <v>0</v>
      </c>
    </row>
    <row r="19" spans="1:11" customFormat="1" ht="30.75" customHeight="1">
      <c r="A19" s="87" t="s">
        <v>247</v>
      </c>
      <c r="B19" s="87" t="s">
        <v>223</v>
      </c>
      <c r="C19" s="73">
        <f t="shared" si="6"/>
        <v>3.33</v>
      </c>
      <c r="D19" s="73">
        <f>D20</f>
        <v>0</v>
      </c>
      <c r="E19" s="73">
        <v>3.33</v>
      </c>
      <c r="F19" s="73">
        <f t="shared" si="7"/>
        <v>3.33</v>
      </c>
      <c r="G19" s="73"/>
      <c r="H19" s="73">
        <v>3.33</v>
      </c>
      <c r="I19" s="73">
        <f t="shared" si="8"/>
        <v>0</v>
      </c>
      <c r="J19" s="73"/>
      <c r="K19" s="73">
        <f t="shared" si="10"/>
        <v>0</v>
      </c>
    </row>
    <row r="20" spans="1:11" ht="30.75" customHeight="1">
      <c r="A20" s="87" t="s">
        <v>248</v>
      </c>
      <c r="B20" s="87" t="s">
        <v>224</v>
      </c>
      <c r="C20" s="73">
        <v>3.33</v>
      </c>
      <c r="D20" s="73"/>
      <c r="E20" s="73">
        <v>3.33</v>
      </c>
      <c r="F20" s="73">
        <v>3.33</v>
      </c>
      <c r="G20" s="73"/>
      <c r="H20" s="73">
        <v>3.33</v>
      </c>
      <c r="I20" s="73">
        <f t="shared" si="8"/>
        <v>0</v>
      </c>
      <c r="J20" s="73"/>
      <c r="K20" s="73">
        <f t="shared" si="10"/>
        <v>0</v>
      </c>
    </row>
    <row r="21" spans="1:11" ht="30.75" customHeight="1">
      <c r="A21" s="87" t="s">
        <v>249</v>
      </c>
      <c r="B21" s="87" t="s">
        <v>225</v>
      </c>
      <c r="C21" s="73">
        <f>D21+E21</f>
        <v>30.240000000000002</v>
      </c>
      <c r="D21" s="73">
        <f>D22+D23+D24</f>
        <v>30.240000000000002</v>
      </c>
      <c r="E21" s="73">
        <f>E22+E23+E24</f>
        <v>0</v>
      </c>
      <c r="F21" s="73">
        <f t="shared" si="7"/>
        <v>31.24</v>
      </c>
      <c r="G21" s="73">
        <v>31.24</v>
      </c>
      <c r="H21" s="73"/>
      <c r="I21" s="73">
        <f t="shared" si="8"/>
        <v>3.306878306878295</v>
      </c>
      <c r="J21" s="73">
        <f t="shared" si="9"/>
        <v>3.306878306878295</v>
      </c>
      <c r="K21" s="73"/>
    </row>
    <row r="22" spans="1:11" ht="30.75" customHeight="1">
      <c r="A22" s="87" t="s">
        <v>250</v>
      </c>
      <c r="B22" s="87" t="s">
        <v>226</v>
      </c>
      <c r="C22" s="73">
        <f>D22+E22</f>
        <v>9.15</v>
      </c>
      <c r="D22" s="73">
        <v>9.15</v>
      </c>
      <c r="E22" s="73"/>
      <c r="F22" s="73">
        <f t="shared" si="7"/>
        <v>9.8800000000000008</v>
      </c>
      <c r="G22" s="73">
        <v>9.8800000000000008</v>
      </c>
      <c r="H22" s="73"/>
      <c r="I22" s="73">
        <f t="shared" si="8"/>
        <v>7.9781420765027367</v>
      </c>
      <c r="J22" s="73">
        <f t="shared" si="9"/>
        <v>7.9781420765027367</v>
      </c>
      <c r="K22" s="73"/>
    </row>
    <row r="23" spans="1:11" ht="30.75" customHeight="1">
      <c r="A23" s="87" t="s">
        <v>251</v>
      </c>
      <c r="B23" s="87" t="s">
        <v>227</v>
      </c>
      <c r="C23" s="73">
        <f>D23+E23</f>
        <v>16.87</v>
      </c>
      <c r="D23" s="73">
        <v>16.87</v>
      </c>
      <c r="E23" s="73"/>
      <c r="F23" s="73">
        <f t="shared" si="7"/>
        <v>16.8</v>
      </c>
      <c r="G23" s="73">
        <v>16.8</v>
      </c>
      <c r="H23" s="73"/>
      <c r="I23" s="73">
        <f t="shared" si="8"/>
        <v>-0.41493775933610122</v>
      </c>
      <c r="J23" s="73">
        <f t="shared" si="9"/>
        <v>-0.41493775933610122</v>
      </c>
      <c r="K23" s="73"/>
    </row>
    <row r="24" spans="1:11" ht="30.75" customHeight="1">
      <c r="A24" s="87" t="s">
        <v>252</v>
      </c>
      <c r="B24" s="87" t="s">
        <v>228</v>
      </c>
      <c r="C24" s="73">
        <f>D24+E24</f>
        <v>4.22</v>
      </c>
      <c r="D24" s="73">
        <v>4.22</v>
      </c>
      <c r="E24" s="73"/>
      <c r="F24" s="73">
        <f t="shared" si="7"/>
        <v>4.5599999999999996</v>
      </c>
      <c r="G24" s="73">
        <v>4.5599999999999996</v>
      </c>
      <c r="H24" s="73"/>
      <c r="I24" s="73">
        <f t="shared" si="8"/>
        <v>8.0568720379146885</v>
      </c>
      <c r="J24" s="73">
        <f t="shared" si="9"/>
        <v>8.0568720379146885</v>
      </c>
      <c r="K24" s="73"/>
    </row>
    <row r="25" spans="1:11" ht="30.75" customHeight="1">
      <c r="A25" s="87">
        <v>212</v>
      </c>
      <c r="B25" s="86" t="s">
        <v>176</v>
      </c>
      <c r="C25" s="73">
        <f>D25+E25</f>
        <v>28.93</v>
      </c>
      <c r="D25" s="73"/>
      <c r="E25" s="73">
        <f>E28</f>
        <v>28.93</v>
      </c>
      <c r="F25" s="73">
        <f t="shared" si="7"/>
        <v>86.08</v>
      </c>
      <c r="G25" s="73"/>
      <c r="H25" s="73">
        <v>86.08</v>
      </c>
      <c r="I25" s="73">
        <f t="shared" si="8"/>
        <v>197.54580020739715</v>
      </c>
      <c r="J25" s="73"/>
      <c r="K25" s="73">
        <f t="shared" ref="K25:K32" si="11">(H25-E25)/E25*100</f>
        <v>197.54580020739715</v>
      </c>
    </row>
    <row r="26" spans="1:11" ht="30.75" customHeight="1">
      <c r="A26" s="87" t="s">
        <v>253</v>
      </c>
      <c r="B26" s="87" t="s">
        <v>229</v>
      </c>
      <c r="C26" s="73"/>
      <c r="D26" s="73"/>
      <c r="E26" s="73"/>
      <c r="F26" s="73">
        <f t="shared" si="7"/>
        <v>5</v>
      </c>
      <c r="G26" s="73"/>
      <c r="H26" s="73">
        <v>5</v>
      </c>
      <c r="I26" s="73"/>
      <c r="J26" s="73"/>
      <c r="K26" s="73"/>
    </row>
    <row r="27" spans="1:11" ht="30.75" customHeight="1">
      <c r="A27" s="87" t="s">
        <v>254</v>
      </c>
      <c r="B27" s="87" t="s">
        <v>230</v>
      </c>
      <c r="C27" s="73"/>
      <c r="D27" s="73"/>
      <c r="E27" s="73"/>
      <c r="F27" s="73">
        <f t="shared" si="7"/>
        <v>5</v>
      </c>
      <c r="G27" s="73"/>
      <c r="H27" s="73">
        <v>5</v>
      </c>
      <c r="I27" s="73"/>
      <c r="J27" s="73"/>
      <c r="K27" s="73"/>
    </row>
    <row r="28" spans="1:11" ht="30.75" customHeight="1">
      <c r="A28" s="87" t="s">
        <v>255</v>
      </c>
      <c r="B28" s="87" t="s">
        <v>231</v>
      </c>
      <c r="C28" s="73">
        <f>D28+E28</f>
        <v>28.93</v>
      </c>
      <c r="D28" s="73">
        <f t="shared" ref="D28:D31" si="12">D29</f>
        <v>0</v>
      </c>
      <c r="E28" s="73">
        <f>E29</f>
        <v>28.93</v>
      </c>
      <c r="F28" s="73">
        <f t="shared" si="7"/>
        <v>81.08</v>
      </c>
      <c r="G28" s="73"/>
      <c r="H28" s="73">
        <v>81.08</v>
      </c>
      <c r="I28" s="73">
        <f t="shared" si="8"/>
        <v>180.26270307639129</v>
      </c>
      <c r="J28" s="73"/>
      <c r="K28" s="73">
        <f t="shared" si="11"/>
        <v>180.26270307639129</v>
      </c>
    </row>
    <row r="29" spans="1:11" ht="30.75" customHeight="1">
      <c r="A29" s="87" t="s">
        <v>256</v>
      </c>
      <c r="B29" s="87" t="s">
        <v>232</v>
      </c>
      <c r="C29" s="73">
        <f>D29+E29</f>
        <v>28.93</v>
      </c>
      <c r="D29" s="73"/>
      <c r="E29" s="73">
        <v>28.93</v>
      </c>
      <c r="F29" s="73">
        <f t="shared" si="7"/>
        <v>81.08</v>
      </c>
      <c r="G29" s="73"/>
      <c r="H29" s="73">
        <v>81.08</v>
      </c>
      <c r="I29" s="73">
        <f t="shared" si="8"/>
        <v>180.26270307639129</v>
      </c>
      <c r="J29" s="73"/>
      <c r="K29" s="73">
        <f t="shared" si="11"/>
        <v>180.26270307639129</v>
      </c>
    </row>
    <row r="30" spans="1:11" ht="30.75" customHeight="1">
      <c r="A30" s="87">
        <v>213</v>
      </c>
      <c r="B30" s="87" t="s">
        <v>212</v>
      </c>
      <c r="C30" s="73">
        <f>D30+E30</f>
        <v>197.12</v>
      </c>
      <c r="D30" s="73">
        <f t="shared" si="12"/>
        <v>0</v>
      </c>
      <c r="E30" s="73">
        <f>E31</f>
        <v>197.12</v>
      </c>
      <c r="F30" s="73">
        <f t="shared" si="7"/>
        <v>109.6</v>
      </c>
      <c r="G30" s="73"/>
      <c r="H30" s="73">
        <v>109.6</v>
      </c>
      <c r="I30" s="73">
        <f t="shared" si="8"/>
        <v>-44.399350649350652</v>
      </c>
      <c r="J30" s="73"/>
      <c r="K30" s="73">
        <f t="shared" si="11"/>
        <v>-44.399350649350652</v>
      </c>
    </row>
    <row r="31" spans="1:11" ht="30.75" customHeight="1">
      <c r="A31" s="87" t="s">
        <v>257</v>
      </c>
      <c r="B31" s="87" t="s">
        <v>234</v>
      </c>
      <c r="C31" s="73">
        <f>D31+E31</f>
        <v>197.12</v>
      </c>
      <c r="D31" s="73">
        <f t="shared" si="12"/>
        <v>0</v>
      </c>
      <c r="E31" s="73">
        <f>E32</f>
        <v>197.12</v>
      </c>
      <c r="F31" s="73">
        <f t="shared" si="7"/>
        <v>109.6</v>
      </c>
      <c r="G31" s="73"/>
      <c r="H31" s="73">
        <v>109.6</v>
      </c>
      <c r="I31" s="73">
        <f t="shared" si="8"/>
        <v>-44.399350649350652</v>
      </c>
      <c r="J31" s="73"/>
      <c r="K31" s="73">
        <f t="shared" si="11"/>
        <v>-44.399350649350652</v>
      </c>
    </row>
    <row r="32" spans="1:11" ht="30.75" customHeight="1">
      <c r="A32" s="87" t="s">
        <v>258</v>
      </c>
      <c r="B32" s="87" t="s">
        <v>233</v>
      </c>
      <c r="C32" s="73">
        <f>D32+E32</f>
        <v>197.12</v>
      </c>
      <c r="D32" s="73"/>
      <c r="E32" s="73">
        <v>197.12</v>
      </c>
      <c r="F32" s="73">
        <f t="shared" si="7"/>
        <v>109.6</v>
      </c>
      <c r="G32" s="73"/>
      <c r="H32" s="73">
        <v>109.6</v>
      </c>
      <c r="I32" s="73">
        <f t="shared" si="8"/>
        <v>-44.399350649350652</v>
      </c>
      <c r="J32" s="73"/>
      <c r="K32" s="73">
        <f t="shared" si="11"/>
        <v>-44.399350649350652</v>
      </c>
    </row>
    <row r="33" spans="1:11" ht="30.75" customHeight="1">
      <c r="A33" s="87">
        <v>216</v>
      </c>
      <c r="B33" s="86" t="s">
        <v>177</v>
      </c>
      <c r="C33" s="73"/>
      <c r="D33" s="73"/>
      <c r="E33" s="73"/>
      <c r="F33" s="73">
        <v>0.5</v>
      </c>
      <c r="G33" s="73"/>
      <c r="H33" s="73">
        <v>0.5</v>
      </c>
      <c r="I33" s="73"/>
      <c r="J33" s="73"/>
      <c r="K33" s="73"/>
    </row>
    <row r="34" spans="1:11" ht="30.75" customHeight="1">
      <c r="A34" s="87" t="s">
        <v>259</v>
      </c>
      <c r="B34" s="87" t="s">
        <v>235</v>
      </c>
      <c r="C34" s="73"/>
      <c r="D34" s="73"/>
      <c r="E34" s="73"/>
      <c r="F34" s="73">
        <v>0.5</v>
      </c>
      <c r="G34" s="73"/>
      <c r="H34" s="73">
        <v>0.5</v>
      </c>
      <c r="I34" s="73"/>
      <c r="J34" s="73"/>
      <c r="K34" s="73"/>
    </row>
    <row r="35" spans="1:11" ht="30.75" customHeight="1">
      <c r="A35" s="87" t="s">
        <v>260</v>
      </c>
      <c r="B35" s="87" t="s">
        <v>213</v>
      </c>
      <c r="C35" s="73"/>
      <c r="D35" s="73"/>
      <c r="E35" s="73"/>
      <c r="F35" s="73">
        <v>0.5</v>
      </c>
      <c r="G35" s="73"/>
      <c r="H35" s="73">
        <v>0.5</v>
      </c>
      <c r="I35" s="73"/>
      <c r="J35" s="73"/>
      <c r="K35" s="73"/>
    </row>
    <row r="36" spans="1:11" ht="30.75" customHeight="1">
      <c r="A36" s="87">
        <v>221</v>
      </c>
      <c r="B36" s="86" t="s">
        <v>178</v>
      </c>
      <c r="C36" s="73">
        <f>D36+E36</f>
        <v>48.04</v>
      </c>
      <c r="D36" s="73">
        <f>D37</f>
        <v>48.04</v>
      </c>
      <c r="E36" s="73">
        <f>E37</f>
        <v>0</v>
      </c>
      <c r="F36" s="73">
        <f>G36+H36</f>
        <v>71.03</v>
      </c>
      <c r="G36" s="73">
        <v>71.03</v>
      </c>
      <c r="H36" s="73"/>
      <c r="I36" s="73">
        <f t="shared" si="8"/>
        <v>47.855953372189845</v>
      </c>
      <c r="J36" s="73">
        <f t="shared" si="9"/>
        <v>47.855953372189845</v>
      </c>
      <c r="K36" s="73"/>
    </row>
    <row r="37" spans="1:11" ht="30.75" customHeight="1">
      <c r="A37" s="87" t="s">
        <v>261</v>
      </c>
      <c r="B37" s="87" t="s">
        <v>236</v>
      </c>
      <c r="C37" s="73">
        <f>D37+E37</f>
        <v>48.04</v>
      </c>
      <c r="D37" s="73">
        <f>D38</f>
        <v>48.04</v>
      </c>
      <c r="E37" s="73">
        <f>E38</f>
        <v>0</v>
      </c>
      <c r="F37" s="73">
        <f>G37+H37</f>
        <v>71.03</v>
      </c>
      <c r="G37" s="73">
        <v>71.03</v>
      </c>
      <c r="H37" s="73"/>
      <c r="I37" s="73">
        <f t="shared" si="8"/>
        <v>47.855953372189845</v>
      </c>
      <c r="J37" s="73">
        <f t="shared" si="9"/>
        <v>47.855953372189845</v>
      </c>
      <c r="K37" s="73"/>
    </row>
    <row r="38" spans="1:11" ht="30.75" customHeight="1">
      <c r="A38" s="87" t="s">
        <v>262</v>
      </c>
      <c r="B38" s="87" t="s">
        <v>237</v>
      </c>
      <c r="C38" s="73">
        <f>D38+E38</f>
        <v>48.04</v>
      </c>
      <c r="D38" s="73">
        <v>48.04</v>
      </c>
      <c r="E38" s="73"/>
      <c r="F38" s="73">
        <f>G38+H38</f>
        <v>71.03</v>
      </c>
      <c r="G38" s="73">
        <v>71.03</v>
      </c>
      <c r="H38" s="73"/>
      <c r="I38" s="73">
        <f t="shared" si="8"/>
        <v>47.855953372189845</v>
      </c>
      <c r="J38" s="73">
        <f t="shared" si="9"/>
        <v>47.855953372189845</v>
      </c>
      <c r="K38" s="73"/>
    </row>
    <row r="39" spans="1:11" ht="30.75" customHeight="1">
      <c r="A39" s="99" t="s">
        <v>179</v>
      </c>
      <c r="B39" s="100"/>
      <c r="C39" s="73">
        <f>D39+E39</f>
        <v>1063.9699999999998</v>
      </c>
      <c r="D39" s="73">
        <f>D7+D11+D18+D25+D30+D33++D36</f>
        <v>781.1099999999999</v>
      </c>
      <c r="E39" s="73">
        <f>E7+E11+E18+E25+E30+E33++E36</f>
        <v>282.86</v>
      </c>
      <c r="F39" s="73">
        <f>G39+H39</f>
        <v>1083.53</v>
      </c>
      <c r="G39" s="73">
        <f>G7+G11+G18+G25+G30+G33++G36</f>
        <v>709.29</v>
      </c>
      <c r="H39" s="73">
        <f>H7+H11+H18+H25+H30+H33++H36</f>
        <v>374.24</v>
      </c>
      <c r="I39" s="73">
        <f>(F39-C39)/C39*100</f>
        <v>1.8383976991832645</v>
      </c>
      <c r="J39" s="73">
        <f t="shared" ref="J39" si="13">(G39-D39)/D39*100</f>
        <v>-9.1946076736951188</v>
      </c>
      <c r="K39" s="73">
        <f>(H39-E39)/E39*100</f>
        <v>32.305734285512266</v>
      </c>
    </row>
  </sheetData>
  <mergeCells count="7">
    <mergeCell ref="A39:B39"/>
    <mergeCell ref="A3:K3"/>
    <mergeCell ref="J4:K4"/>
    <mergeCell ref="A5:B5"/>
    <mergeCell ref="C5:E5"/>
    <mergeCell ref="F5:H5"/>
    <mergeCell ref="I5:K5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  <ignoredErrors>
    <ignoredError sqref="F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52" workbookViewId="0">
      <selection activeCell="B17" sqref="B17"/>
    </sheetView>
  </sheetViews>
  <sheetFormatPr defaultColWidth="9" defaultRowHeight="15.6"/>
  <cols>
    <col min="1" max="1" width="38.3984375" customWidth="1"/>
    <col min="2" max="2" width="18.09765625" customWidth="1"/>
    <col min="3" max="3" width="22.09765625" customWidth="1"/>
  </cols>
  <sheetData>
    <row r="1" spans="1:3" ht="19.5" customHeight="1">
      <c r="A1" s="60" t="s">
        <v>59</v>
      </c>
      <c r="B1" s="61"/>
      <c r="C1" s="61"/>
    </row>
    <row r="2" spans="1:3" ht="44.25" customHeight="1">
      <c r="A2" s="106" t="s">
        <v>167</v>
      </c>
      <c r="B2" s="107"/>
      <c r="C2" s="107"/>
    </row>
    <row r="3" spans="1:3" ht="20.25" customHeight="1">
      <c r="C3" s="62" t="s">
        <v>1</v>
      </c>
    </row>
    <row r="4" spans="1:3" ht="22.5" customHeight="1">
      <c r="A4" s="63" t="s">
        <v>60</v>
      </c>
      <c r="B4" s="63" t="s">
        <v>5</v>
      </c>
      <c r="C4" s="63" t="s">
        <v>61</v>
      </c>
    </row>
    <row r="5" spans="1:3" ht="22.5" customHeight="1">
      <c r="A5" s="64" t="s">
        <v>62</v>
      </c>
      <c r="B5" s="64">
        <v>669.96</v>
      </c>
      <c r="C5" s="64"/>
    </row>
    <row r="6" spans="1:3" ht="22.5" customHeight="1">
      <c r="A6" s="64" t="s">
        <v>63</v>
      </c>
      <c r="B6" s="64">
        <v>249.14</v>
      </c>
      <c r="C6" s="64"/>
    </row>
    <row r="7" spans="1:3" ht="22.5" customHeight="1">
      <c r="A7" s="64" t="s">
        <v>64</v>
      </c>
      <c r="B7" s="64">
        <v>144.01</v>
      </c>
      <c r="C7" s="64"/>
    </row>
    <row r="8" spans="1:3" ht="22.5" customHeight="1">
      <c r="A8" s="64" t="s">
        <v>65</v>
      </c>
      <c r="B8" s="64">
        <v>7.42</v>
      </c>
      <c r="C8" s="64"/>
    </row>
    <row r="9" spans="1:3" ht="22.5" customHeight="1">
      <c r="A9" s="64" t="s">
        <v>66</v>
      </c>
      <c r="B9" s="64">
        <v>101.16</v>
      </c>
      <c r="C9" s="64"/>
    </row>
    <row r="10" spans="1:3" ht="22.5" customHeight="1">
      <c r="A10" s="64" t="s">
        <v>67</v>
      </c>
      <c r="B10" s="64">
        <v>65.66</v>
      </c>
      <c r="C10" s="64"/>
    </row>
    <row r="11" spans="1:3" ht="22.5" customHeight="1">
      <c r="A11" s="64" t="s">
        <v>68</v>
      </c>
      <c r="B11" s="64"/>
      <c r="C11" s="64"/>
    </row>
    <row r="12" spans="1:3" ht="22.5" customHeight="1">
      <c r="A12" s="64" t="s">
        <v>69</v>
      </c>
      <c r="B12" s="64">
        <v>26.68</v>
      </c>
      <c r="C12" s="64"/>
    </row>
    <row r="13" spans="1:3" ht="22.5" customHeight="1">
      <c r="A13" s="64" t="s">
        <v>70</v>
      </c>
      <c r="B13" s="64">
        <v>4.5599999999999996</v>
      </c>
      <c r="C13" s="64"/>
    </row>
    <row r="14" spans="1:3" ht="22.5" customHeight="1">
      <c r="A14" s="64" t="s">
        <v>71</v>
      </c>
      <c r="B14" s="64">
        <v>0.3</v>
      </c>
      <c r="C14" s="64"/>
    </row>
    <row r="15" spans="1:3" ht="22.5" customHeight="1">
      <c r="A15" s="64" t="s">
        <v>72</v>
      </c>
      <c r="B15" s="64">
        <v>71.03</v>
      </c>
      <c r="C15" s="64"/>
    </row>
    <row r="16" spans="1:3" ht="22.5" customHeight="1">
      <c r="A16" s="64" t="s">
        <v>73</v>
      </c>
      <c r="B16" s="64"/>
      <c r="C16" s="64"/>
    </row>
    <row r="17" spans="1:3" ht="22.5" customHeight="1">
      <c r="A17" s="64" t="s">
        <v>74</v>
      </c>
      <c r="B17" s="64">
        <v>23.95</v>
      </c>
      <c r="C17" s="64"/>
    </row>
    <row r="18" spans="1:3" ht="22.5" customHeight="1">
      <c r="A18" s="64" t="s">
        <v>75</v>
      </c>
      <c r="B18" s="64">
        <v>1.55</v>
      </c>
      <c r="C18" s="64"/>
    </row>
    <row r="19" spans="1:3" ht="22.5" customHeight="1">
      <c r="A19" s="64" t="s">
        <v>76</v>
      </c>
      <c r="B19" s="64"/>
      <c r="C19" s="64"/>
    </row>
    <row r="20" spans="1:3" ht="22.5" customHeight="1">
      <c r="A20" s="64" t="s">
        <v>77</v>
      </c>
      <c r="B20" s="64"/>
      <c r="C20" s="64"/>
    </row>
    <row r="21" spans="1:3" ht="22.5" customHeight="1">
      <c r="A21" s="64" t="s">
        <v>78</v>
      </c>
      <c r="B21" s="64"/>
      <c r="C21" s="64"/>
    </row>
    <row r="22" spans="1:3" ht="22.5" customHeight="1">
      <c r="A22" s="64" t="s">
        <v>79</v>
      </c>
      <c r="B22" s="64"/>
      <c r="C22" s="64"/>
    </row>
    <row r="23" spans="1:3" ht="22.5" customHeight="1">
      <c r="A23" s="64" t="s">
        <v>80</v>
      </c>
      <c r="B23" s="64"/>
      <c r="C23" s="64"/>
    </row>
    <row r="24" spans="1:3" ht="22.5" customHeight="1">
      <c r="A24" s="64" t="s">
        <v>81</v>
      </c>
      <c r="B24" s="64"/>
      <c r="C24" s="64"/>
    </row>
    <row r="25" spans="1:3" ht="22.5" customHeight="1">
      <c r="A25" s="64" t="s">
        <v>82</v>
      </c>
      <c r="B25" s="64"/>
      <c r="C25" s="64"/>
    </row>
    <row r="26" spans="1:3" ht="22.5" customHeight="1">
      <c r="A26" s="64" t="s">
        <v>83</v>
      </c>
      <c r="B26" s="64"/>
      <c r="C26" s="64"/>
    </row>
    <row r="27" spans="1:3" ht="22.5" customHeight="1">
      <c r="A27" s="64" t="s">
        <v>84</v>
      </c>
      <c r="B27" s="64"/>
      <c r="C27" s="64"/>
    </row>
    <row r="28" spans="1:3" ht="22.5" customHeight="1">
      <c r="A28" s="64" t="s">
        <v>85</v>
      </c>
      <c r="B28" s="64"/>
      <c r="C28" s="64"/>
    </row>
    <row r="29" spans="1:3" ht="22.5" customHeight="1">
      <c r="A29" s="64" t="s">
        <v>86</v>
      </c>
      <c r="B29" s="64"/>
      <c r="C29" s="64"/>
    </row>
    <row r="30" spans="1:3" ht="22.5" customHeight="1">
      <c r="A30" s="64" t="s">
        <v>87</v>
      </c>
      <c r="B30" s="64"/>
      <c r="C30" s="64"/>
    </row>
    <row r="31" spans="1:3" ht="22.5" customHeight="1">
      <c r="A31" s="64" t="s">
        <v>88</v>
      </c>
      <c r="B31" s="64"/>
      <c r="C31" s="64"/>
    </row>
    <row r="32" spans="1:3" ht="22.5" customHeight="1">
      <c r="A32" s="64" t="s">
        <v>89</v>
      </c>
      <c r="B32" s="64"/>
      <c r="C32" s="64"/>
    </row>
    <row r="33" spans="1:3" ht="22.5" customHeight="1">
      <c r="A33" s="64" t="s">
        <v>90</v>
      </c>
      <c r="B33" s="64"/>
      <c r="C33" s="64"/>
    </row>
    <row r="34" spans="1:3" ht="22.5" customHeight="1">
      <c r="A34" s="64" t="s">
        <v>91</v>
      </c>
      <c r="B34" s="64"/>
      <c r="C34" s="64"/>
    </row>
    <row r="35" spans="1:3" ht="22.5" customHeight="1">
      <c r="A35" s="64" t="s">
        <v>92</v>
      </c>
      <c r="B35" s="64"/>
      <c r="C35" s="64"/>
    </row>
    <row r="36" spans="1:3" ht="22.5" customHeight="1">
      <c r="A36" s="64" t="s">
        <v>93</v>
      </c>
      <c r="B36" s="64"/>
      <c r="C36" s="64"/>
    </row>
    <row r="37" spans="1:3" ht="22.5" customHeight="1">
      <c r="A37" s="64" t="s">
        <v>94</v>
      </c>
      <c r="B37" s="64"/>
      <c r="C37" s="64"/>
    </row>
    <row r="38" spans="1:3" ht="22.5" customHeight="1">
      <c r="A38" s="64" t="s">
        <v>95</v>
      </c>
      <c r="B38" s="64"/>
      <c r="C38" s="64"/>
    </row>
    <row r="39" spans="1:3" ht="22.5" customHeight="1">
      <c r="A39" s="64" t="s">
        <v>96</v>
      </c>
      <c r="B39" s="64"/>
      <c r="C39" s="64"/>
    </row>
    <row r="40" spans="1:3" ht="22.5" customHeight="1">
      <c r="A40" s="64" t="s">
        <v>97</v>
      </c>
      <c r="B40" s="64">
        <v>8.4499999999999993</v>
      </c>
      <c r="C40" s="64"/>
    </row>
    <row r="41" spans="1:3" ht="22.5" customHeight="1">
      <c r="A41" s="64" t="s">
        <v>98</v>
      </c>
      <c r="B41" s="64"/>
      <c r="C41" s="64"/>
    </row>
    <row r="42" spans="1:3" ht="22.5" customHeight="1">
      <c r="A42" s="64" t="s">
        <v>99</v>
      </c>
      <c r="B42" s="64">
        <v>13.95</v>
      </c>
      <c r="C42" s="64"/>
    </row>
    <row r="43" spans="1:3" ht="22.5" customHeight="1">
      <c r="A43" s="64" t="s">
        <v>100</v>
      </c>
      <c r="B43" s="64"/>
      <c r="C43" s="64"/>
    </row>
    <row r="44" spans="1:3" ht="22.5" customHeight="1">
      <c r="A44" s="65" t="s">
        <v>101</v>
      </c>
      <c r="B44" s="64"/>
      <c r="C44" s="64"/>
    </row>
    <row r="45" spans="1:3" ht="22.5" customHeight="1">
      <c r="A45" s="64" t="s">
        <v>102</v>
      </c>
      <c r="B45" s="64">
        <v>15.38</v>
      </c>
      <c r="C45" s="64"/>
    </row>
    <row r="46" spans="1:3" ht="22.5" customHeight="1">
      <c r="A46" s="64" t="s">
        <v>103</v>
      </c>
      <c r="B46" s="64"/>
      <c r="C46" s="64"/>
    </row>
    <row r="47" spans="1:3" ht="22.5" customHeight="1">
      <c r="A47" s="64" t="s">
        <v>104</v>
      </c>
      <c r="B47" s="64">
        <v>9.18</v>
      </c>
      <c r="C47" s="64"/>
    </row>
    <row r="48" spans="1:3" ht="22.5" customHeight="1">
      <c r="A48" s="64" t="s">
        <v>105</v>
      </c>
      <c r="B48" s="64"/>
      <c r="C48" s="64"/>
    </row>
    <row r="49" spans="1:3" ht="22.5" customHeight="1">
      <c r="A49" s="64" t="s">
        <v>106</v>
      </c>
      <c r="B49" s="64"/>
      <c r="C49" s="64"/>
    </row>
    <row r="50" spans="1:3" ht="22.5" customHeight="1">
      <c r="A50" s="64" t="s">
        <v>107</v>
      </c>
      <c r="B50" s="64">
        <v>6.19</v>
      </c>
      <c r="C50" s="64"/>
    </row>
    <row r="51" spans="1:3" ht="22.5" customHeight="1">
      <c r="A51" s="64" t="s">
        <v>108</v>
      </c>
      <c r="B51" s="64"/>
      <c r="C51" s="64"/>
    </row>
    <row r="52" spans="1:3" ht="22.5" customHeight="1">
      <c r="A52" s="64" t="s">
        <v>109</v>
      </c>
      <c r="B52" s="64"/>
      <c r="C52" s="64"/>
    </row>
    <row r="53" spans="1:3" ht="22.5" customHeight="1">
      <c r="A53" s="64" t="s">
        <v>110</v>
      </c>
      <c r="B53" s="64"/>
      <c r="C53" s="64"/>
    </row>
    <row r="54" spans="1:3" ht="22.5" customHeight="1">
      <c r="A54" s="64" t="s">
        <v>111</v>
      </c>
      <c r="B54" s="64"/>
      <c r="C54" s="64"/>
    </row>
    <row r="55" spans="1:3" ht="22.5" customHeight="1">
      <c r="A55" s="64" t="s">
        <v>112</v>
      </c>
      <c r="B55" s="64"/>
      <c r="C55" s="64"/>
    </row>
    <row r="56" spans="1:3" ht="22.5" customHeight="1">
      <c r="A56" s="64" t="s">
        <v>113</v>
      </c>
      <c r="B56" s="64"/>
      <c r="C56" s="64"/>
    </row>
    <row r="57" spans="1:3" ht="22.5" customHeight="1">
      <c r="A57" s="63" t="s">
        <v>58</v>
      </c>
      <c r="B57" s="64">
        <v>709.29</v>
      </c>
      <c r="C57" s="64"/>
    </row>
  </sheetData>
  <mergeCells count="1">
    <mergeCell ref="A2:C2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F18" sqref="F18"/>
    </sheetView>
  </sheetViews>
  <sheetFormatPr defaultColWidth="9" defaultRowHeight="15.6"/>
  <cols>
    <col min="1" max="1" width="56.8984375" customWidth="1"/>
    <col min="2" max="2" width="60.3984375" customWidth="1"/>
  </cols>
  <sheetData>
    <row r="1" spans="1:2" ht="23.25" customHeight="1">
      <c r="A1" s="39" t="s">
        <v>114</v>
      </c>
    </row>
    <row r="2" spans="1:2" ht="19.5" customHeight="1">
      <c r="A2" s="50"/>
      <c r="B2" s="51"/>
    </row>
    <row r="3" spans="1:2" ht="30" customHeight="1">
      <c r="A3" s="88" t="s">
        <v>168</v>
      </c>
      <c r="B3" s="89"/>
    </row>
    <row r="4" spans="1:2" ht="16.5" customHeight="1">
      <c r="A4" s="52"/>
      <c r="B4" s="53" t="s">
        <v>1</v>
      </c>
    </row>
    <row r="5" spans="1:2" ht="38.25" customHeight="1">
      <c r="A5" s="54" t="s">
        <v>4</v>
      </c>
      <c r="B5" s="54" t="s">
        <v>55</v>
      </c>
    </row>
    <row r="6" spans="1:2" ht="38.25" customHeight="1">
      <c r="A6" s="55" t="s">
        <v>115</v>
      </c>
      <c r="B6" s="44">
        <v>6</v>
      </c>
    </row>
    <row r="7" spans="1:2" ht="38.25" customHeight="1">
      <c r="A7" s="44" t="s">
        <v>116</v>
      </c>
      <c r="B7" s="44"/>
    </row>
    <row r="8" spans="1:2" ht="38.25" customHeight="1">
      <c r="A8" s="44" t="s">
        <v>117</v>
      </c>
      <c r="B8" s="44"/>
    </row>
    <row r="9" spans="1:2" ht="38.25" customHeight="1">
      <c r="A9" s="56" t="s">
        <v>118</v>
      </c>
      <c r="B9" s="56">
        <v>6</v>
      </c>
    </row>
    <row r="10" spans="1:2" ht="38.25" customHeight="1">
      <c r="A10" s="57" t="s">
        <v>119</v>
      </c>
      <c r="B10" s="56">
        <v>6</v>
      </c>
    </row>
    <row r="11" spans="1:2" ht="38.25" customHeight="1">
      <c r="A11" s="58" t="s">
        <v>120</v>
      </c>
      <c r="B11" s="59"/>
    </row>
    <row r="12" spans="1:2" ht="91.5" customHeight="1">
      <c r="A12" s="108" t="s">
        <v>121</v>
      </c>
      <c r="B12" s="108"/>
    </row>
  </sheetData>
  <mergeCells count="2">
    <mergeCell ref="A3:B3"/>
    <mergeCell ref="A12:B12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7"/>
  <sheetViews>
    <sheetView showGridLines="0" showZeros="0" workbookViewId="0">
      <selection activeCell="E15" sqref="E15"/>
    </sheetView>
  </sheetViews>
  <sheetFormatPr defaultColWidth="6.8984375" defaultRowHeight="15.6"/>
  <cols>
    <col min="1" max="2" width="38.69921875" style="33" customWidth="1"/>
    <col min="3" max="3" width="41.59765625" style="33" customWidth="1"/>
    <col min="4" max="7" width="9.8984375" style="33" customWidth="1"/>
    <col min="8" max="16380" width="6.8984375" style="33"/>
  </cols>
  <sheetData>
    <row r="1" spans="1:7" ht="16.5" customHeight="1">
      <c r="A1" s="23" t="s">
        <v>122</v>
      </c>
      <c r="B1" s="24"/>
      <c r="C1" s="24"/>
      <c r="D1" s="24"/>
      <c r="E1" s="24"/>
      <c r="F1" s="37"/>
      <c r="G1" s="37"/>
    </row>
    <row r="2" spans="1:7" ht="16.5" customHeight="1">
      <c r="A2" s="24"/>
      <c r="B2" s="24"/>
      <c r="C2" s="24"/>
      <c r="D2" s="24"/>
      <c r="E2" s="24"/>
      <c r="F2" s="37"/>
      <c r="G2" s="37"/>
    </row>
    <row r="3" spans="1:7" ht="29.25" customHeight="1">
      <c r="A3" s="101" t="s">
        <v>169</v>
      </c>
      <c r="B3" s="102"/>
      <c r="C3" s="102"/>
      <c r="D3" s="47"/>
      <c r="E3" s="47"/>
      <c r="F3" s="47"/>
      <c r="G3" s="47"/>
    </row>
    <row r="4" spans="1:7" ht="26.25" customHeight="1">
      <c r="A4" s="39"/>
      <c r="B4" s="39"/>
      <c r="C4" s="48" t="s">
        <v>1</v>
      </c>
      <c r="D4" s="39"/>
      <c r="E4" s="39"/>
      <c r="F4" s="109"/>
      <c r="G4" s="109"/>
    </row>
    <row r="5" spans="1:7" ht="28.95" customHeight="1">
      <c r="A5" s="91" t="s">
        <v>38</v>
      </c>
      <c r="B5" s="91"/>
      <c r="C5" s="103" t="s">
        <v>123</v>
      </c>
    </row>
    <row r="6" spans="1:7" ht="28.95" customHeight="1">
      <c r="A6" s="40" t="s">
        <v>43</v>
      </c>
      <c r="B6" s="40" t="s">
        <v>44</v>
      </c>
      <c r="C6" s="103"/>
    </row>
    <row r="7" spans="1:7" ht="28.95" customHeight="1">
      <c r="A7" s="41"/>
      <c r="C7" s="45"/>
    </row>
    <row r="8" spans="1:7" ht="28.95" customHeight="1">
      <c r="A8" s="41"/>
      <c r="B8" s="42"/>
      <c r="C8" s="45"/>
    </row>
    <row r="9" spans="1:7" ht="28.95" customHeight="1">
      <c r="A9" s="41"/>
      <c r="B9" s="42"/>
      <c r="C9" s="45"/>
    </row>
    <row r="10" spans="1:7" ht="28.95" customHeight="1">
      <c r="A10" s="41"/>
      <c r="B10" s="42"/>
      <c r="C10" s="45"/>
    </row>
    <row r="11" spans="1:7" ht="28.95" customHeight="1">
      <c r="A11" s="41"/>
      <c r="B11" s="42"/>
      <c r="C11" s="45"/>
    </row>
    <row r="12" spans="1:7" ht="28.95" customHeight="1">
      <c r="A12" s="41"/>
      <c r="B12" s="43"/>
      <c r="C12" s="46"/>
    </row>
    <row r="13" spans="1:7" ht="28.95" customHeight="1">
      <c r="A13" s="41"/>
      <c r="B13" s="44"/>
      <c r="C13" s="44"/>
    </row>
    <row r="14" spans="1:7" ht="28.95" customHeight="1">
      <c r="A14" s="41"/>
      <c r="B14" s="42"/>
      <c r="C14" s="44"/>
    </row>
    <row r="15" spans="1:7" ht="28.95" customHeight="1">
      <c r="A15" s="41"/>
      <c r="B15" s="42"/>
      <c r="C15" s="44"/>
    </row>
    <row r="16" spans="1:7" ht="28.95" customHeight="1">
      <c r="A16" s="41"/>
      <c r="B16" s="42"/>
      <c r="C16" s="44"/>
    </row>
    <row r="17" spans="1:3" ht="28.95" customHeight="1">
      <c r="A17" s="110" t="s">
        <v>45</v>
      </c>
      <c r="B17" s="111"/>
      <c r="C17" s="44"/>
    </row>
  </sheetData>
  <mergeCells count="5">
    <mergeCell ref="A3:C3"/>
    <mergeCell ref="F4:G4"/>
    <mergeCell ref="A5:B5"/>
    <mergeCell ref="A17:B17"/>
    <mergeCell ref="C5:C6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showZeros="0" topLeftCell="A10" workbookViewId="0">
      <selection activeCell="E10" sqref="E10"/>
    </sheetView>
  </sheetViews>
  <sheetFormatPr defaultColWidth="6.8984375" defaultRowHeight="10.8"/>
  <cols>
    <col min="1" max="1" width="18.09765625" style="33" customWidth="1"/>
    <col min="2" max="2" width="15.3984375" style="33" customWidth="1"/>
    <col min="3" max="11" width="9.8984375" style="33" customWidth="1"/>
    <col min="12" max="16384" width="6.8984375" style="33"/>
  </cols>
  <sheetData>
    <row r="1" spans="1:11" ht="16.5" customHeight="1">
      <c r="A1" s="23" t="s">
        <v>124</v>
      </c>
      <c r="B1" s="24"/>
      <c r="C1" s="24"/>
      <c r="D1" s="24"/>
      <c r="E1" s="24"/>
      <c r="F1" s="24"/>
      <c r="G1" s="24"/>
      <c r="H1" s="24"/>
      <c r="I1" s="24"/>
      <c r="J1" s="37"/>
      <c r="K1" s="37"/>
    </row>
    <row r="2" spans="1:11" ht="16.5" customHeight="1">
      <c r="A2" s="24"/>
      <c r="B2" s="24"/>
      <c r="C2" s="24"/>
      <c r="D2" s="24"/>
      <c r="E2" s="24"/>
      <c r="F2" s="24"/>
      <c r="G2" s="24"/>
      <c r="H2" s="24"/>
      <c r="I2" s="24"/>
      <c r="J2" s="37"/>
      <c r="K2" s="37"/>
    </row>
    <row r="3" spans="1:11" ht="29.25" customHeight="1">
      <c r="A3" s="101" t="s">
        <v>170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6.25" customHeight="1">
      <c r="A4" s="39"/>
      <c r="B4" s="39"/>
      <c r="C4" s="39"/>
      <c r="D4" s="39"/>
      <c r="E4" s="39"/>
      <c r="F4" s="39"/>
      <c r="G4" s="39"/>
      <c r="H4" s="39"/>
      <c r="I4" s="39"/>
      <c r="J4" s="105" t="s">
        <v>1</v>
      </c>
      <c r="K4" s="105"/>
    </row>
    <row r="5" spans="1:11" ht="26.25" customHeight="1">
      <c r="A5" s="91" t="s">
        <v>38</v>
      </c>
      <c r="B5" s="91"/>
      <c r="C5" s="91" t="s">
        <v>54</v>
      </c>
      <c r="D5" s="91"/>
      <c r="E5" s="91"/>
      <c r="F5" s="91" t="s">
        <v>55</v>
      </c>
      <c r="G5" s="91"/>
      <c r="H5" s="91"/>
      <c r="I5" s="91" t="s">
        <v>125</v>
      </c>
      <c r="J5" s="91"/>
      <c r="K5" s="91"/>
    </row>
    <row r="6" spans="1:11" s="38" customFormat="1" ht="27.75" customHeight="1">
      <c r="A6" s="40" t="s">
        <v>43</v>
      </c>
      <c r="B6" s="40" t="s">
        <v>44</v>
      </c>
      <c r="C6" s="40" t="s">
        <v>57</v>
      </c>
      <c r="D6" s="40" t="s">
        <v>47</v>
      </c>
      <c r="E6" s="40" t="s">
        <v>48</v>
      </c>
      <c r="F6" s="40" t="s">
        <v>57</v>
      </c>
      <c r="G6" s="40" t="s">
        <v>47</v>
      </c>
      <c r="H6" s="40" t="s">
        <v>48</v>
      </c>
      <c r="I6" s="40" t="s">
        <v>57</v>
      </c>
      <c r="J6" s="40" t="s">
        <v>47</v>
      </c>
      <c r="K6" s="40" t="s">
        <v>48</v>
      </c>
    </row>
    <row r="7" spans="1:11" s="38" customFormat="1" ht="30" customHeight="1">
      <c r="A7" s="41"/>
      <c r="B7" s="42"/>
      <c r="C7" s="42"/>
      <c r="D7" s="42"/>
      <c r="E7" s="42"/>
      <c r="F7" s="42"/>
      <c r="G7" s="42"/>
      <c r="H7" s="42"/>
      <c r="I7" s="42"/>
      <c r="J7" s="45"/>
      <c r="K7" s="45"/>
    </row>
    <row r="8" spans="1:11" s="38" customFormat="1" ht="30" customHeight="1">
      <c r="A8" s="41"/>
      <c r="B8" s="42"/>
      <c r="C8" s="42"/>
      <c r="D8" s="42"/>
      <c r="E8" s="42"/>
      <c r="F8" s="42"/>
      <c r="G8" s="42"/>
      <c r="H8" s="42"/>
      <c r="I8" s="42"/>
      <c r="J8" s="45"/>
      <c r="K8" s="45"/>
    </row>
    <row r="9" spans="1:11" s="38" customFormat="1" ht="30" customHeight="1">
      <c r="A9" s="41"/>
      <c r="B9" s="42"/>
      <c r="C9" s="42"/>
      <c r="D9" s="42"/>
      <c r="E9" s="42"/>
      <c r="F9" s="42"/>
      <c r="G9" s="42"/>
      <c r="H9" s="42"/>
      <c r="I9" s="42"/>
      <c r="J9" s="45"/>
      <c r="K9" s="45"/>
    </row>
    <row r="10" spans="1:11" s="38" customFormat="1" ht="30" customHeight="1">
      <c r="A10" s="41"/>
      <c r="B10" s="42"/>
      <c r="C10" s="42"/>
      <c r="D10" s="42"/>
      <c r="E10" s="42"/>
      <c r="F10" s="42"/>
      <c r="G10" s="42"/>
      <c r="H10" s="42"/>
      <c r="I10" s="42"/>
      <c r="J10" s="45"/>
      <c r="K10" s="45"/>
    </row>
    <row r="11" spans="1:11" customFormat="1" ht="30" customHeight="1">
      <c r="A11" s="41"/>
      <c r="B11" s="43"/>
      <c r="C11" s="43"/>
      <c r="D11" s="43"/>
      <c r="E11" s="43"/>
      <c r="F11" s="43"/>
      <c r="G11" s="43"/>
      <c r="H11" s="43"/>
      <c r="I11" s="43"/>
      <c r="J11" s="46"/>
      <c r="K11" s="46"/>
    </row>
    <row r="12" spans="1:11" customFormat="1" ht="30" customHeight="1">
      <c r="A12" s="41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customFormat="1" ht="30" customHeight="1">
      <c r="A13" s="41"/>
      <c r="B13" s="42"/>
      <c r="C13" s="42"/>
      <c r="D13" s="42"/>
      <c r="E13" s="42"/>
      <c r="F13" s="42"/>
      <c r="G13" s="42"/>
      <c r="H13" s="42"/>
      <c r="I13" s="42"/>
      <c r="J13" s="44"/>
      <c r="K13" s="44"/>
    </row>
    <row r="14" spans="1:11" ht="30" customHeight="1">
      <c r="A14" s="41"/>
      <c r="B14" s="44"/>
      <c r="C14" s="44"/>
      <c r="D14" s="44"/>
      <c r="E14" s="44"/>
      <c r="F14" s="44"/>
      <c r="G14" s="44"/>
      <c r="H14" s="44"/>
      <c r="I14" s="42"/>
      <c r="J14" s="44"/>
      <c r="K14" s="44"/>
    </row>
    <row r="15" spans="1:11" ht="30" customHeight="1">
      <c r="A15" s="41"/>
      <c r="B15" s="42"/>
      <c r="C15" s="42"/>
      <c r="D15" s="42"/>
      <c r="E15" s="42"/>
      <c r="F15" s="42"/>
      <c r="G15" s="42"/>
      <c r="H15" s="42"/>
      <c r="I15" s="42"/>
      <c r="J15" s="44"/>
      <c r="K15" s="44"/>
    </row>
    <row r="16" spans="1:11" ht="30" customHeight="1">
      <c r="A16" s="41"/>
      <c r="B16" s="42"/>
      <c r="C16" s="42"/>
      <c r="D16" s="42"/>
      <c r="E16" s="42"/>
      <c r="F16" s="42"/>
      <c r="G16" s="42"/>
      <c r="H16" s="42"/>
      <c r="I16" s="42"/>
      <c r="J16" s="44"/>
      <c r="K16" s="44"/>
    </row>
    <row r="17" spans="1:11" ht="30" customHeight="1">
      <c r="A17" s="110" t="s">
        <v>45</v>
      </c>
      <c r="B17" s="111"/>
      <c r="C17" s="42"/>
      <c r="D17" s="42"/>
      <c r="E17" s="42"/>
      <c r="F17" s="42"/>
      <c r="G17" s="42"/>
      <c r="H17" s="42"/>
      <c r="I17" s="42"/>
      <c r="J17" s="44"/>
      <c r="K17" s="44"/>
    </row>
  </sheetData>
  <mergeCells count="7">
    <mergeCell ref="A17:B17"/>
    <mergeCell ref="A3:K3"/>
    <mergeCell ref="J4:K4"/>
    <mergeCell ref="A5:B5"/>
    <mergeCell ref="C5:E5"/>
    <mergeCell ref="F5:H5"/>
    <mergeCell ref="I5:K5"/>
  </mergeCells>
  <phoneticPr fontId="16" type="noConversion"/>
  <printOptions horizontalCentered="1"/>
  <pageMargins left="0.59027777777777801" right="0.59027777777777801" top="0.78680555555555598" bottom="0.59027777777777801" header="0.51180555555555596" footer="0.51180555555555596"/>
  <pageSetup paperSize="9" fitToHeight="5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'8、2022年政府性基金预算收入表 '!Print_Area</vt:lpstr>
      <vt:lpstr>'1、2022年部门收支总表'!Print_Titles</vt:lpstr>
      <vt:lpstr>'4、2022年财政拨款收支总表'!Print_Titles</vt:lpstr>
      <vt:lpstr>'6、2022年一般公共预算基本支出经济科目表'!Print_Titles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cp:lastPrinted>2019-03-08T08:00:00Z</cp:lastPrinted>
  <dcterms:created xsi:type="dcterms:W3CDTF">1996-12-17T01:32:00Z</dcterms:created>
  <dcterms:modified xsi:type="dcterms:W3CDTF">2022-04-20T01:07:21Z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976C2B26E8D4428AA749694CC052DFFF</vt:lpwstr>
  </property>
</Properties>
</file>