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 firstSheet="11" activeTab="12"/>
  </bookViews>
  <sheets>
    <sheet name="1、2022年部门收支总表" sheetId="1" r:id="rId1"/>
    <sheet name="2、2022年部门收入总表" sheetId="8" r:id="rId2"/>
    <sheet name="3、2022年部门支出总表" sheetId="9" r:id="rId3"/>
    <sheet name="4、2022年财政拨款收支总表" sheetId="12" r:id="rId4"/>
    <sheet name="5、2022年一般公共预算支出表" sheetId="2" r:id="rId5"/>
    <sheet name="6、2022年一般公共预算基本支出经济科目表" sheetId="6" r:id="rId6"/>
    <sheet name="7、2022年一般公共预算“三公”经费支出表" sheetId="3" r:id="rId7"/>
    <sheet name="8、2022年政府性基金预算收入表 " sheetId="16" r:id="rId8"/>
    <sheet name="9、2022年政府性基金预算支出表" sheetId="13" r:id="rId9"/>
    <sheet name="10、国有资本经营预算收支预算表" sheetId="17" r:id="rId10"/>
    <sheet name="11、2022年一般公共预算重点项目绩效目标表" sheetId="15" r:id="rId11"/>
    <sheet name="12、2022年政府采购预算表" sheetId="4" r:id="rId12"/>
    <sheet name="13、2022年政府购买服务支出预算表" sheetId="11" r:id="rId13"/>
    <sheet name="Sheet1" sheetId="18" r:id="rId14"/>
  </sheets>
  <definedNames>
    <definedName name="_xlnm.Print_Titles" localSheetId="0">'1、2022年部门收支总表'!$1:$7</definedName>
    <definedName name="_xlnm.Print_Titles" localSheetId="3">'4、2022年财政拨款收支总表'!$1:$7</definedName>
    <definedName name="_xlnm.Print_Titles" localSheetId="5">'6、2022年一般公共预算基本支出经济科目表'!$1:$4</definedName>
    <definedName name="_xlnm.Print_Area" localSheetId="7">'8、2022年政府性基金预算收入表 '!$A$1:$C$10</definedName>
  </definedNames>
  <calcPr calcId="144525"/>
</workbook>
</file>

<file path=xl/sharedStrings.xml><?xml version="1.0" encoding="utf-8"?>
<sst xmlns="http://schemas.openxmlformats.org/spreadsheetml/2006/main" count="483" uniqueCount="267">
  <si>
    <t>表1</t>
  </si>
  <si>
    <t>孝义市民政局2022年部门收支总表</t>
  </si>
  <si>
    <t>单位：万元</t>
  </si>
  <si>
    <t>收      入</t>
  </si>
  <si>
    <t>支      出</t>
  </si>
  <si>
    <t>项 目</t>
  </si>
  <si>
    <t>预算数</t>
  </si>
  <si>
    <t>项  目</t>
  </si>
  <si>
    <t>2021年</t>
  </si>
  <si>
    <t>2022年</t>
  </si>
  <si>
    <t>2022年比2021年增减%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</si>
  <si>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</si>
  <si>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</si>
  <si>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</si>
  <si>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</si>
  <si>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</si>
  <si>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</si>
  <si>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</si>
  <si>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</si>
  <si>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</si>
  <si>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</si>
  <si>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</si>
  <si>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</si>
  <si>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</si>
  <si>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</si>
  <si>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</si>
  <si>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</si>
  <si>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</si>
  <si>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</si>
  <si>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</si>
  <si>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</si>
  <si>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</si>
  <si>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</si>
  <si>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</si>
  <si>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</si>
  <si>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</si>
  <si>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</si>
  <si>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</si>
  <si>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</si>
  <si>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孝义市民政局2022年部门收入总表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</si>
  <si>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</si>
  <si>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</si>
  <si>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</si>
  <si>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</si>
  <si>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</si>
  <si>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</si>
  <si>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</si>
  <si>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一般公共服务支出</t>
  </si>
  <si>
    <t xml:space="preserve">  组织事务</t>
  </si>
  <si>
    <t xml:space="preserve">    其他组织事务支出</t>
  </si>
  <si>
    <t>社会保障和就业支出</t>
  </si>
  <si>
    <t xml:space="preserve">  民政管理事务</t>
  </si>
  <si>
    <t xml:space="preserve">    行政运行（民政管理事务）</t>
  </si>
  <si>
    <t>　　行政区划和地名管理</t>
  </si>
  <si>
    <t xml:space="preserve">    其他民政管理事务支出</t>
  </si>
  <si>
    <t xml:space="preserve">  行政事业单位离退休</t>
  </si>
  <si>
    <t xml:space="preserve">    行政单位离退休</t>
  </si>
  <si>
    <t xml:space="preserve">    机关事业单位基本养老保险缴费支出</t>
  </si>
  <si>
    <t xml:space="preserve">  社会福利</t>
  </si>
  <si>
    <t xml:space="preserve">    儿童福利</t>
  </si>
  <si>
    <t xml:space="preserve">    老年福利</t>
  </si>
  <si>
    <t>　　殡葬</t>
  </si>
  <si>
    <t xml:space="preserve">    养老服务</t>
  </si>
  <si>
    <t xml:space="preserve">    其他社会福利支出</t>
  </si>
  <si>
    <t xml:space="preserve">  残疾人事业</t>
  </si>
  <si>
    <t xml:space="preserve">    残疾人生活和护理补贴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</si>
  <si>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</si>
  <si>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</si>
  <si>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</si>
  <si>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</si>
  <si>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</si>
  <si>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</si>
  <si>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</si>
  <si>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</si>
  <si>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</si>
  <si>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其他生活救助</t>
  </si>
  <si>
    <t xml:space="preserve">    其他农村生活救助</t>
  </si>
  <si>
    <t xml:space="preserve">  其他社会保障和就业支出</t>
  </si>
  <si>
    <t>　　财政代缴城乡居民基本养老保险费支出</t>
  </si>
  <si>
    <t>　　财政代缴其他社会保险费支出</t>
  </si>
  <si>
    <t>卫生健康支出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</si>
  <si>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</si>
  <si>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</si>
  <si>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</si>
  <si>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</si>
  <si>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>商业服务业等支出</t>
  </si>
  <si>
    <t>　商业流通事务</t>
  </si>
  <si>
    <t>　　其他商业流通事务支出</t>
  </si>
  <si>
    <t>住房保障支出</t>
  </si>
  <si>
    <t xml:space="preserve">  住房改革支出</t>
  </si>
  <si>
    <t xml:space="preserve">    住房公积金</t>
  </si>
  <si>
    <t>其他支出</t>
  </si>
  <si>
    <t xml:space="preserve">  彩票公益金安排的支出</t>
  </si>
  <si>
    <t xml:space="preserve">    用于社会福利的彩票公益金支出</t>
  </si>
  <si>
    <t>合 计</t>
  </si>
  <si>
    <t>表3</t>
  </si>
  <si>
    <t>孝义市民政局2022年部门支出总表</t>
  </si>
  <si>
    <t>基本支出</t>
  </si>
  <si>
    <t>项目支出</t>
  </si>
  <si>
    <t>合      计</t>
  </si>
  <si>
    <t>表4</t>
  </si>
  <si>
    <t>孝义市民政局2022年财政拨款收支总表</t>
  </si>
  <si>
    <t>小计</t>
  </si>
  <si>
    <t>政府性基金预算</t>
  </si>
  <si>
    <t>十五、资源勘探信息等支出</t>
  </si>
  <si>
    <t>表5</t>
  </si>
  <si>
    <t>孝义市民政局2022年一般公共预算支出表</t>
  </si>
  <si>
    <t>2021年预算数</t>
  </si>
  <si>
    <t>2022年预算数</t>
  </si>
  <si>
    <t>2022年预算数比2021年预算数增减%</t>
  </si>
  <si>
    <t>合计</t>
  </si>
  <si>
    <t xml:space="preserve">    机关事业单位职业年金缴费支出</t>
  </si>
  <si>
    <t xml:space="preserve">    社会福利事业单位</t>
  </si>
  <si>
    <t>合     计</t>
  </si>
  <si>
    <t>表6</t>
  </si>
  <si>
    <t>孝义市民政局2022年一般公共预算基本支出经济科目表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</si>
  <si>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</si>
  <si>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</si>
  <si>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</si>
  <si>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</si>
  <si>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</si>
  <si>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</si>
  <si>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</si>
  <si>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</si>
  <si>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</si>
  <si>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</si>
  <si>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</si>
  <si>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</si>
  <si>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</si>
  <si>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</si>
  <si>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</si>
  <si>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</si>
  <si>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</si>
  <si>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</si>
  <si>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</si>
  <si>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</si>
  <si>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</si>
  <si>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</si>
  <si>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</si>
  <si>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</si>
  <si>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</si>
  <si>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</si>
  <si>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</si>
  <si>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</si>
  <si>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</si>
  <si>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</si>
  <si>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</si>
  <si>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</si>
  <si>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</si>
  <si>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</si>
  <si>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</si>
  <si>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</si>
  <si>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</si>
  <si>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</si>
  <si>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</si>
  <si>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</si>
  <si>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</si>
  <si>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</si>
  <si>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</si>
  <si>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</si>
  <si>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</si>
  <si>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</si>
  <si>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</si>
  <si>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</si>
  <si>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</si>
  <si>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</si>
  <si>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</si>
  <si>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</si>
  <si>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</si>
  <si>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表7</t>
  </si>
  <si>
    <t>孝义市民政局2022年一般公共预算“三公”经费支出情况统计表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</si>
  <si>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</si>
  <si>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</si>
  <si>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</si>
  <si>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</si>
  <si>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</si>
  <si>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</si>
  <si>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</si>
  <si>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</si>
  <si>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孝义市民政局2022年政府性基金预算收入表</t>
  </si>
  <si>
    <t>政府性基金预算收入</t>
  </si>
  <si>
    <t>表9</t>
  </si>
  <si>
    <t>孝义市民政局2022年政府性基金预算支出表</t>
  </si>
  <si>
    <t>2022年预算比2021年预算数增减</t>
  </si>
  <si>
    <t>表10</t>
  </si>
  <si>
    <t>孝义市民政局2022年国有资本经营预算收支预算表</t>
  </si>
  <si>
    <t>国有资本经营预算收入</t>
  </si>
  <si>
    <t>国有资本经营预算支出</t>
  </si>
  <si>
    <t>国有资本经营收入预算</t>
  </si>
  <si>
    <t>表11</t>
  </si>
  <si>
    <t>孝义市民政局2022年一般公共预算重点项目绩效目标表</t>
  </si>
  <si>
    <t>项目名称</t>
  </si>
  <si>
    <t>2022年预算金额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</si>
  <si>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</si>
  <si>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</si>
  <si>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</si>
  <si>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</si>
  <si>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</si>
  <si>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</si>
  <si>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</si>
  <si>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</si>
  <si>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社会组织党建工作经费</t>
  </si>
  <si>
    <t>其他组织事务支出</t>
  </si>
  <si>
    <t>社会党组织工作经费</t>
  </si>
  <si>
    <t>健全党组织确保党建工作全覆盖</t>
  </si>
  <si>
    <t>儿童福利补助项目</t>
  </si>
  <si>
    <t>儿童福利</t>
  </si>
  <si>
    <t>孤儿事实无人抚养儿童基本生活支出</t>
  </si>
  <si>
    <t>保障困难群众基本生活</t>
  </si>
  <si>
    <r>
      <rPr>
        <sz val="10.5"/>
        <color theme="1"/>
        <rFont val="Tahoma"/>
        <charset val="134"/>
      </rPr>
      <t>80</t>
    </r>
    <r>
      <rPr>
        <sz val="10.5"/>
        <color theme="1"/>
        <rFont val="宋体"/>
        <charset val="134"/>
      </rPr>
      <t>岁以上老年人重阳节补助及百岁老人补助项目</t>
    </r>
  </si>
  <si>
    <t>老年福利</t>
  </si>
  <si>
    <r>
      <rPr>
        <sz val="10.5"/>
        <color theme="1"/>
        <rFont val="Tahoma"/>
        <charset val="134"/>
      </rPr>
      <t>80</t>
    </r>
    <r>
      <rPr>
        <sz val="10.5"/>
        <color theme="1"/>
        <rFont val="宋体"/>
        <charset val="134"/>
      </rPr>
      <t>岁以上老年人重阳节补助及百岁老人补助</t>
    </r>
  </si>
  <si>
    <t>尊老爱老关爱老年人</t>
  </si>
  <si>
    <t>农村老年人日间照料中心运行经费项目</t>
  </si>
  <si>
    <t>养老服务</t>
  </si>
  <si>
    <t>农村老年人日间照料中心运行经费</t>
  </si>
  <si>
    <t>残疾人两项补贴</t>
  </si>
  <si>
    <t>残疾人生活和护理补贴</t>
  </si>
  <si>
    <t>残疾人生活补贴和护理补贴支出</t>
  </si>
  <si>
    <t>保障社会残疾人基本生活</t>
  </si>
  <si>
    <t>城市最低生活保障</t>
  </si>
  <si>
    <t>城市最低生活保障金支出</t>
  </si>
  <si>
    <t>城市居民最低生活保障金支出</t>
  </si>
  <si>
    <t>农村最低生活保障</t>
  </si>
  <si>
    <t>农村最低生活保障金支出</t>
  </si>
  <si>
    <t>农村居民最低生活保障金支出</t>
  </si>
  <si>
    <t>城乡困难群众临时救助</t>
  </si>
  <si>
    <t>临时救助支出</t>
  </si>
  <si>
    <t>城乡困难群众临时救助支出</t>
  </si>
  <si>
    <t>流浪乞讨人员救助</t>
  </si>
  <si>
    <t>流浪乞讨人员救助支出</t>
  </si>
  <si>
    <t>城市特困人员供养补助</t>
  </si>
  <si>
    <t>城市特困人员救助供养支出</t>
  </si>
  <si>
    <t>城市特困人员供养支出</t>
  </si>
  <si>
    <t>农村特困人员供养补助</t>
  </si>
  <si>
    <t>农村特困人员救助供养支出</t>
  </si>
  <si>
    <t>农村特困人员供养支出</t>
  </si>
  <si>
    <t>其他农村生活救助项目</t>
  </si>
  <si>
    <t>其他农村生活救助</t>
  </si>
  <si>
    <t>城中村城郊村失地农民生活补助及民政救济对象补助</t>
  </si>
  <si>
    <t>孤儿助学金</t>
  </si>
  <si>
    <t>用于社会福利的彩票公益金支出</t>
  </si>
  <si>
    <t>用于孤儿“助学工程”的支出</t>
  </si>
  <si>
    <t>健全孤儿保障，维护孤儿受教育权利</t>
  </si>
  <si>
    <t>表12</t>
  </si>
  <si>
    <t>孝义市民政局2022年政府采购预算表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</si>
  <si>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</si>
  <si>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</si>
  <si>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</si>
  <si>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</si>
  <si>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</si>
  <si>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</si>
  <si>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</si>
  <si>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</si>
  <si>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</si>
  <si>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</si>
  <si>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</si>
  <si>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</si>
  <si>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</si>
  <si>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</si>
  <si>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</si>
  <si>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表13</t>
  </si>
  <si>
    <t>孝义市民政局2022年政府购买服务支出预算表</t>
  </si>
  <si>
    <t>购买服务内容</t>
  </si>
  <si>
    <t>承接主体</t>
  </si>
  <si>
    <t>一般公共预算资金</t>
  </si>
  <si>
    <t>其他收入安排资金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</si>
</sst>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* #,##0.0;* \-#,##0.0;* &quot;&quot;??;@"/>
    <numFmt numFmtId="178" formatCode="0_ "/>
    <numFmt numFmtId="179" formatCode="#\ ??/??"/>
    <numFmt numFmtId="180" formatCode="#,##0.00;[Red]#,##0.0"/>
  </numFmts>
  <fonts count="39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sz val="10.5"/>
      <color theme="1"/>
      <name val="宋体"/>
      <charset val="134"/>
    </font>
    <font>
      <sz val="10.5"/>
      <color theme="1"/>
      <name val="Tahoma"/>
      <charset val="134"/>
    </font>
    <font>
      <b/>
      <sz val="18"/>
      <color indexed="8"/>
      <name val="宋体"/>
      <charset val="0"/>
    </font>
    <font>
      <sz val="11"/>
      <color indexed="8"/>
      <name val="宋体"/>
      <charset val="0"/>
    </font>
    <font>
      <sz val="10"/>
      <color indexed="8"/>
      <name val="宋体"/>
      <charset val="0"/>
    </font>
    <font>
      <b/>
      <sz val="12"/>
      <name val="宋体"/>
      <charset val="134"/>
    </font>
    <font>
      <sz val="12"/>
      <name val="楷体_GB2312"/>
      <charset val="134"/>
    </font>
    <font>
      <sz val="12"/>
      <color indexed="8"/>
      <name val="宋体"/>
      <charset val="134"/>
    </font>
    <font>
      <sz val="12"/>
      <color indexed="8"/>
      <name val="宋体"/>
      <charset val="0"/>
    </font>
    <font>
      <sz val="8"/>
      <name val="宋体"/>
      <charset val="134"/>
    </font>
    <font>
      <sz val="16"/>
      <name val="宋体"/>
      <charset val="134"/>
    </font>
    <font>
      <sz val="12"/>
      <color theme="1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 applyProtection="0"/>
    <xf numFmtId="42" fontId="2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4" fillId="9" borderId="14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21" borderId="17" applyNumberFormat="0" applyFon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1" fillId="20" borderId="16" applyNumberFormat="0" applyAlignment="0" applyProtection="0">
      <alignment vertical="center"/>
    </xf>
    <xf numFmtId="0" fontId="35" fillId="20" borderId="14" applyNumberFormat="0" applyAlignment="0" applyProtection="0">
      <alignment vertical="center"/>
    </xf>
    <xf numFmtId="0" fontId="38" fillId="25" borderId="21" applyNumberForma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0" borderId="0" applyProtection="0"/>
  </cellStyleXfs>
  <cellXfs count="165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/>
    </xf>
    <xf numFmtId="176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176" fontId="0" fillId="0" borderId="0" xfId="0" applyNumberFormat="1" applyFont="1" applyAlignment="1">
      <alignment horizontal="right" vertical="center"/>
    </xf>
    <xf numFmtId="176" fontId="0" fillId="0" borderId="7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6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Continuous" vertical="center"/>
    </xf>
    <xf numFmtId="177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178" fontId="0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</xf>
    <xf numFmtId="49" fontId="6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6" fontId="0" fillId="0" borderId="0" xfId="0" applyNumberFormat="1" applyFont="1" applyFill="1" applyAlignment="1" applyProtection="1">
      <alignment vertical="center" wrapText="1"/>
    </xf>
    <xf numFmtId="176" fontId="0" fillId="0" borderId="8" xfId="0" applyNumberFormat="1" applyFont="1" applyFill="1" applyBorder="1" applyAlignment="1" applyProtection="1">
      <alignment horizontal="right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 wrapText="1"/>
    </xf>
    <xf numFmtId="176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0" fontId="7" fillId="3" borderId="2" xfId="0" applyFont="1" applyFill="1" applyBorder="1" applyAlignment="1" applyProtection="1">
      <alignment vertical="center" wrapText="1"/>
    </xf>
    <xf numFmtId="0" fontId="8" fillId="3" borderId="2" xfId="0" applyFont="1" applyFill="1" applyBorder="1" applyAlignment="1" applyProtection="1">
      <alignment vertical="center" wrapText="1"/>
    </xf>
    <xf numFmtId="0" fontId="8" fillId="3" borderId="2" xfId="0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 applyProtection="1">
      <alignment vertical="center"/>
    </xf>
    <xf numFmtId="0" fontId="3" fillId="0" borderId="0" xfId="0" applyFont="1" applyProtection="1"/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left" vertical="center"/>
    </xf>
    <xf numFmtId="179" fontId="12" fillId="0" borderId="2" xfId="0" applyNumberFormat="1" applyFont="1" applyFill="1" applyBorder="1" applyAlignment="1" applyProtection="1">
      <alignment horizontal="left" vertical="center" wrapText="1"/>
    </xf>
    <xf numFmtId="176" fontId="0" fillId="0" borderId="2" xfId="0" applyNumberFormat="1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horizontal="left" vertical="center"/>
    </xf>
    <xf numFmtId="179" fontId="0" fillId="0" borderId="2" xfId="0" applyNumberFormat="1" applyFont="1" applyFill="1" applyBorder="1" applyAlignment="1" applyProtection="1">
      <alignment horizontal="left" vertical="center" wrapText="1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right" vertical="center"/>
    </xf>
    <xf numFmtId="176" fontId="0" fillId="0" borderId="2" xfId="0" applyNumberFormat="1" applyFont="1" applyBorder="1" applyAlignment="1" applyProtection="1">
      <alignment horizontal="right" vertical="center"/>
    </xf>
    <xf numFmtId="176" fontId="0" fillId="0" borderId="2" xfId="0" applyNumberFormat="1" applyFont="1" applyBorder="1" applyAlignment="1" applyProtection="1">
      <alignment vertical="center"/>
    </xf>
    <xf numFmtId="0" fontId="6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13" fillId="0" borderId="9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0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176" fontId="0" fillId="0" borderId="1" xfId="0" applyNumberFormat="1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left" vertical="center" wrapText="1"/>
    </xf>
    <xf numFmtId="176" fontId="0" fillId="0" borderId="11" xfId="0" applyNumberFormat="1" applyFont="1" applyBorder="1" applyAlignment="1" applyProtection="1">
      <alignment vertical="center"/>
    </xf>
    <xf numFmtId="0" fontId="14" fillId="0" borderId="12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6" fillId="0" borderId="0" xfId="0" applyFont="1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176" fontId="0" fillId="0" borderId="2" xfId="0" applyNumberFormat="1" applyFont="1" applyBorder="1" applyAlignment="1" applyProtection="1">
      <alignment horizontal="right"/>
    </xf>
    <xf numFmtId="0" fontId="0" fillId="0" borderId="2" xfId="0" applyFont="1" applyFill="1" applyBorder="1" applyProtection="1"/>
    <xf numFmtId="0" fontId="0" fillId="0" borderId="8" xfId="0" applyFont="1" applyBorder="1" applyAlignment="1" applyProtection="1">
      <alignment vertical="center"/>
    </xf>
    <xf numFmtId="49" fontId="12" fillId="0" borderId="2" xfId="0" applyNumberFormat="1" applyFont="1" applyBorder="1" applyAlignment="1" applyProtection="1">
      <alignment horizontal="left" vertical="center"/>
      <protection locked="0"/>
    </xf>
    <xf numFmtId="178" fontId="12" fillId="0" borderId="2" xfId="0" applyNumberFormat="1" applyFont="1" applyBorder="1" applyAlignment="1" applyProtection="1">
      <alignment vertical="center"/>
      <protection locked="0"/>
    </xf>
    <xf numFmtId="176" fontId="12" fillId="0" borderId="2" xfId="0" applyNumberFormat="1" applyFont="1" applyBorder="1" applyAlignment="1" applyProtection="1">
      <alignment horizontal="right" vertical="center"/>
    </xf>
    <xf numFmtId="178" fontId="0" fillId="0" borderId="2" xfId="0" applyNumberFormat="1" applyFont="1" applyBorder="1" applyAlignment="1" applyProtection="1">
      <alignment horizontal="right" vertical="center"/>
      <protection locked="0"/>
    </xf>
    <xf numFmtId="49" fontId="0" fillId="0" borderId="2" xfId="0" applyNumberFormat="1" applyFont="1" applyBorder="1" applyAlignment="1" applyProtection="1">
      <alignment horizontal="left" vertical="center"/>
      <protection locked="0"/>
    </xf>
    <xf numFmtId="178" fontId="0" fillId="0" borderId="2" xfId="0" applyNumberFormat="1" applyFont="1" applyBorder="1" applyAlignment="1" applyProtection="1">
      <alignment vertical="center"/>
      <protection locked="0"/>
    </xf>
    <xf numFmtId="178" fontId="0" fillId="0" borderId="2" xfId="0" applyNumberFormat="1" applyFont="1" applyBorder="1" applyAlignment="1" applyProtection="1">
      <alignment horizontal="left" vertical="center"/>
      <protection locked="0"/>
    </xf>
    <xf numFmtId="178" fontId="12" fillId="0" borderId="2" xfId="0" applyNumberFormat="1" applyFont="1" applyBorder="1" applyAlignment="1" applyProtection="1">
      <alignment horizontal="left" vertical="center"/>
      <protection locked="0"/>
    </xf>
    <xf numFmtId="178" fontId="12" fillId="0" borderId="2" xfId="0" applyNumberFormat="1" applyFont="1" applyBorder="1" applyAlignment="1" applyProtection="1">
      <alignment vertical="center"/>
    </xf>
    <xf numFmtId="0" fontId="0" fillId="0" borderId="2" xfId="0" applyBorder="1" applyAlignment="1" applyProtection="1">
      <alignment horizontal="right" vertical="center"/>
    </xf>
    <xf numFmtId="0" fontId="0" fillId="0" borderId="2" xfId="0" applyBorder="1" applyAlignment="1" applyProtection="1">
      <alignment horizontal="right"/>
    </xf>
    <xf numFmtId="180" fontId="15" fillId="2" borderId="13" xfId="0" applyNumberFormat="1" applyFont="1" applyFill="1" applyBorder="1" applyAlignment="1" applyProtection="1">
      <alignment vertical="center" wrapText="1"/>
    </xf>
    <xf numFmtId="0" fontId="3" fillId="0" borderId="2" xfId="0" applyFont="1" applyBorder="1" applyAlignment="1" applyProtection="1">
      <alignment horizontal="right" vertical="center"/>
    </xf>
    <xf numFmtId="0" fontId="3" fillId="0" borderId="2" xfId="0" applyFont="1" applyBorder="1" applyAlignment="1" applyProtection="1">
      <alignment horizontal="right"/>
    </xf>
    <xf numFmtId="0" fontId="0" fillId="0" borderId="2" xfId="0" applyFont="1" applyBorder="1" applyAlignment="1" applyProtection="1">
      <alignment horizontal="left"/>
    </xf>
    <xf numFmtId="179" fontId="0" fillId="0" borderId="4" xfId="0" applyNumberFormat="1" applyFont="1" applyFill="1" applyBorder="1" applyAlignment="1" applyProtection="1">
      <alignment horizontal="left" vertical="center" wrapText="1"/>
    </xf>
    <xf numFmtId="0" fontId="12" fillId="0" borderId="2" xfId="0" applyFont="1" applyBorder="1" applyAlignment="1" applyProtection="1">
      <alignment horizontal="left"/>
    </xf>
    <xf numFmtId="0" fontId="12" fillId="0" borderId="2" xfId="0" applyFont="1" applyBorder="1" applyAlignment="1" applyProtection="1">
      <alignment vertical="center"/>
    </xf>
    <xf numFmtId="179" fontId="12" fillId="0" borderId="4" xfId="0" applyNumberFormat="1" applyFont="1" applyFill="1" applyBorder="1" applyAlignment="1" applyProtection="1">
      <alignment horizontal="left" vertical="center" wrapText="1"/>
    </xf>
    <xf numFmtId="178" fontId="0" fillId="0" borderId="4" xfId="0" applyNumberFormat="1" applyFont="1" applyBorder="1" applyAlignment="1" applyProtection="1">
      <alignment horizontal="center" vertical="center"/>
      <protection locked="0"/>
    </xf>
    <xf numFmtId="178" fontId="0" fillId="0" borderId="7" xfId="0" applyNumberFormat="1" applyFont="1" applyBorder="1" applyAlignment="1" applyProtection="1">
      <alignment horizontal="center" vertical="center"/>
      <protection locked="0"/>
    </xf>
    <xf numFmtId="176" fontId="0" fillId="0" borderId="2" xfId="0" applyNumberFormat="1" applyFont="1" applyBorder="1" applyAlignment="1" applyProtection="1">
      <alignment horizontal="right" vertical="center"/>
      <protection locked="0"/>
    </xf>
    <xf numFmtId="0" fontId="16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right" vertical="center"/>
    </xf>
    <xf numFmtId="0" fontId="17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0" fillId="0" borderId="2" xfId="0" applyFont="1" applyBorder="1" applyAlignment="1" applyProtection="1">
      <alignment horizontal="right" vertical="center"/>
    </xf>
    <xf numFmtId="176" fontId="0" fillId="0" borderId="4" xfId="0" applyNumberFormat="1" applyFont="1" applyBorder="1" applyAlignment="1" applyProtection="1">
      <alignment vertical="center"/>
    </xf>
    <xf numFmtId="176" fontId="0" fillId="0" borderId="4" xfId="0" applyNumberFormat="1" applyFont="1" applyBorder="1" applyAlignment="1" applyProtection="1">
      <alignment vertical="center"/>
      <protection locked="0"/>
    </xf>
    <xf numFmtId="180" fontId="10" fillId="0" borderId="13" xfId="0" applyNumberFormat="1" applyFont="1" applyFill="1" applyBorder="1" applyAlignment="1" applyProtection="1">
      <alignment horizontal="right" vertical="center" wrapText="1"/>
    </xf>
    <xf numFmtId="176" fontId="0" fillId="0" borderId="2" xfId="0" applyNumberFormat="1" applyFont="1" applyBorder="1" applyAlignment="1" applyProtection="1">
      <alignment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2" xfId="0" applyBorder="1" applyProtection="1"/>
    <xf numFmtId="176" fontId="0" fillId="0" borderId="2" xfId="0" applyNumberFormat="1" applyFont="1" applyBorder="1" applyProtection="1"/>
    <xf numFmtId="0" fontId="18" fillId="3" borderId="2" xfId="0" applyFont="1" applyFill="1" applyBorder="1" applyAlignment="1" applyProtection="1">
      <alignment vertical="center" wrapText="1"/>
    </xf>
    <xf numFmtId="176" fontId="12" fillId="0" borderId="2" xfId="0" applyNumberFormat="1" applyFont="1" applyBorder="1" applyAlignment="1" applyProtection="1">
      <alignment vertical="center"/>
    </xf>
    <xf numFmtId="176" fontId="12" fillId="0" borderId="2" xfId="0" applyNumberFormat="1" applyFont="1" applyFill="1" applyBorder="1" applyAlignment="1" applyProtection="1">
      <alignment horizontal="right" vertical="center"/>
    </xf>
    <xf numFmtId="0" fontId="12" fillId="0" borderId="6" xfId="0" applyFont="1" applyBorder="1" applyAlignment="1" applyProtection="1">
      <alignment horizontal="right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3" fillId="0" borderId="2" xfId="0" applyFont="1" applyBorder="1" applyProtection="1"/>
    <xf numFmtId="0" fontId="3" fillId="0" borderId="2" xfId="0" applyFont="1" applyBorder="1" applyAlignment="1" applyProtection="1">
      <alignment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176" fontId="12" fillId="0" borderId="6" xfId="0" applyNumberFormat="1" applyFont="1" applyBorder="1" applyAlignment="1" applyProtection="1">
      <alignment horizontal="right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/>
    </xf>
    <xf numFmtId="176" fontId="0" fillId="0" borderId="2" xfId="0" applyNumberFormat="1" applyFont="1" applyBorder="1" applyAlignment="1" applyProtection="1">
      <alignment horizontal="center" vertical="center"/>
    </xf>
    <xf numFmtId="176" fontId="0" fillId="0" borderId="2" xfId="0" applyNumberFormat="1" applyFont="1" applyBorder="1" applyAlignment="1" applyProtection="1">
      <alignment horizontal="right" vertical="center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view="pageBreakPreview" zoomScaleNormal="100" topLeftCell="A5" workbookViewId="0">
      <selection activeCell="E26" sqref="E26"/>
    </sheetView>
  </sheetViews>
  <sheetFormatPr defaultColWidth="6.875" defaultRowHeight="11.25" outlineLevelCol="7"/>
  <cols>
    <col min="1" max="1" width="33" style="63" customWidth="1"/>
    <col min="2" max="4" width="9.25" style="63" customWidth="1"/>
    <col min="5" max="5" width="34.125" style="63" customWidth="1"/>
    <col min="6" max="8" width="10.25" style="63" customWidth="1"/>
    <col min="9" max="16384" width="6.875" style="63"/>
  </cols>
  <sheetData>
    <row r="1" ht="16.5" customHeight="1" spans="1:8">
      <c r="A1" s="73" t="s">
        <v>0</v>
      </c>
      <c r="B1" s="73"/>
      <c r="C1" s="73"/>
      <c r="D1" s="133"/>
      <c r="E1" s="133"/>
      <c r="F1" s="133"/>
      <c r="G1" s="133"/>
      <c r="H1" s="134"/>
    </row>
    <row r="2" ht="18.75" customHeight="1" spans="1:8">
      <c r="A2" s="135"/>
      <c r="B2" s="135"/>
      <c r="C2" s="135"/>
      <c r="D2" s="133"/>
      <c r="E2" s="133"/>
      <c r="F2" s="133"/>
      <c r="G2" s="133"/>
      <c r="H2" s="134"/>
    </row>
    <row r="3" ht="21" customHeight="1" spans="1:8">
      <c r="A3" s="90" t="s">
        <v>1</v>
      </c>
      <c r="B3" s="90"/>
      <c r="C3" s="90"/>
      <c r="D3" s="90"/>
      <c r="E3" s="90"/>
      <c r="F3" s="90"/>
      <c r="G3" s="90"/>
      <c r="H3" s="90"/>
    </row>
    <row r="4" ht="14.25" customHeight="1" spans="1:8">
      <c r="A4" s="136"/>
      <c r="B4" s="136"/>
      <c r="C4" s="136"/>
      <c r="D4" s="136"/>
      <c r="E4" s="136"/>
      <c r="F4" s="136"/>
      <c r="G4" s="136"/>
      <c r="H4" s="92" t="s">
        <v>2</v>
      </c>
    </row>
    <row r="5" ht="24" customHeight="1" spans="1:8">
      <c r="A5" s="165" t="s">
        <v>3</v>
      </c>
      <c r="B5" s="74"/>
      <c r="C5" s="74"/>
      <c r="D5" s="74"/>
      <c r="E5" s="165" t="s">
        <v>4</v>
      </c>
      <c r="F5" s="74"/>
      <c r="G5" s="74"/>
      <c r="H5" s="74"/>
    </row>
    <row r="6" ht="24" customHeight="1" spans="1:8">
      <c r="A6" s="166" t="s">
        <v>5</v>
      </c>
      <c r="B6" s="142" t="s">
        <v>6</v>
      </c>
      <c r="C6" s="162"/>
      <c r="D6" s="143"/>
      <c r="E6" s="152" t="s">
        <v>7</v>
      </c>
      <c r="F6" s="142" t="s">
        <v>6</v>
      </c>
      <c r="G6" s="162"/>
      <c r="H6" s="143"/>
    </row>
    <row r="7" ht="48.75" customHeight="1" spans="1:8">
      <c r="A7" s="145"/>
      <c r="B7" s="87" t="s">
        <v>8</v>
      </c>
      <c r="C7" s="87" t="s">
        <v>9</v>
      </c>
      <c r="D7" s="87" t="s">
        <v>10</v>
      </c>
      <c r="E7" s="153"/>
      <c r="F7" s="87" t="s">
        <v>8</v>
      </c>
      <c r="G7" s="87" t="s">
        <v>9</v>
      </c>
      <c r="H7" s="87" t="s">
        <v>10</v>
      </c>
    </row>
    <row r="8" ht="24" customHeight="1" spans="1:8">
      <c r="A8" s="96" t="s">
        <v>11</v>
      </c>
      <c r="B8" s="84">
        <v>4389.49</v>
      </c>
      <c r="C8" s="96">
        <v>5425.67</v>
      </c>
      <c r="D8" s="163">
        <f>(C8-B8)/B8*100</f>
        <v>23.6059314407824</v>
      </c>
      <c r="E8" s="116" t="s">
        <v>12</v>
      </c>
      <c r="F8" s="77">
        <v>8</v>
      </c>
      <c r="G8" s="77">
        <v>6.08</v>
      </c>
      <c r="H8" s="163">
        <f>(G8-F8)/F8*100</f>
        <v>-24</v>
      </c>
    </row>
    <row r="9" ht="24" customHeight="1" spans="1:8">
      <c r="A9" s="96" t="s">
        <v>13</v>
      </c>
      <c r="B9" s="84">
        <v>3</v>
      </c>
      <c r="C9" s="96">
        <v>18.5</v>
      </c>
      <c r="D9" s="163">
        <f>(C9-B9)/B9*100</f>
        <v>516.666666666667</v>
      </c>
      <c r="E9" s="116" t="s">
        <v>14</v>
      </c>
      <c r="F9" s="77"/>
      <c r="G9" s="77"/>
      <c r="H9" s="137"/>
    </row>
    <row r="10" ht="24" customHeight="1" spans="1:8">
      <c r="A10" s="96" t="s">
        <v>15</v>
      </c>
      <c r="B10" s="84"/>
      <c r="C10" s="96"/>
      <c r="D10" s="96"/>
      <c r="E10" s="116" t="s">
        <v>16</v>
      </c>
      <c r="F10" s="77"/>
      <c r="G10" s="77"/>
      <c r="H10" s="137"/>
    </row>
    <row r="11" ht="24" customHeight="1" spans="1:8">
      <c r="A11" s="96" t="s">
        <v>17</v>
      </c>
      <c r="B11" s="84"/>
      <c r="C11" s="96"/>
      <c r="D11" s="96"/>
      <c r="E11" s="96" t="s">
        <v>18</v>
      </c>
      <c r="F11" s="84"/>
      <c r="G11" s="84"/>
      <c r="H11" s="137"/>
    </row>
    <row r="12" ht="24" customHeight="1" spans="1:8">
      <c r="A12" s="96"/>
      <c r="B12" s="96"/>
      <c r="C12" s="96"/>
      <c r="D12" s="96"/>
      <c r="E12" s="116" t="s">
        <v>19</v>
      </c>
      <c r="F12" s="77"/>
      <c r="G12" s="77"/>
      <c r="H12" s="137"/>
    </row>
    <row r="13" ht="24" customHeight="1" spans="1:8">
      <c r="A13" s="96"/>
      <c r="B13" s="96"/>
      <c r="C13" s="96"/>
      <c r="D13" s="96"/>
      <c r="E13" s="116" t="s">
        <v>20</v>
      </c>
      <c r="F13" s="77"/>
      <c r="G13" s="77"/>
      <c r="H13" s="137"/>
    </row>
    <row r="14" ht="24" customHeight="1" spans="1:8">
      <c r="A14" s="96"/>
      <c r="B14" s="96"/>
      <c r="C14" s="96"/>
      <c r="D14" s="96"/>
      <c r="E14" s="96" t="s">
        <v>21</v>
      </c>
      <c r="F14" s="84"/>
      <c r="G14" s="84"/>
      <c r="H14" s="96"/>
    </row>
    <row r="15" ht="24" customHeight="1" spans="1:8">
      <c r="A15" s="96"/>
      <c r="B15" s="96"/>
      <c r="C15" s="96"/>
      <c r="D15" s="96"/>
      <c r="E15" s="96" t="s">
        <v>22</v>
      </c>
      <c r="F15" s="84">
        <v>4316.6</v>
      </c>
      <c r="G15" s="138">
        <v>5343.12</v>
      </c>
      <c r="H15" s="163">
        <f>(G15-F15)/F15*100</f>
        <v>23.7807533707084</v>
      </c>
    </row>
    <row r="16" ht="24" customHeight="1" spans="1:8">
      <c r="A16" s="96"/>
      <c r="B16" s="96"/>
      <c r="C16" s="96"/>
      <c r="D16" s="96"/>
      <c r="E16" s="116" t="s">
        <v>23</v>
      </c>
      <c r="F16" s="77">
        <v>23.86</v>
      </c>
      <c r="G16" s="139">
        <v>23.52</v>
      </c>
      <c r="H16" s="163">
        <f>(G16-F16)/F16*100</f>
        <v>-1.42497904442582</v>
      </c>
    </row>
    <row r="17" ht="24" customHeight="1" spans="1:8">
      <c r="A17" s="96"/>
      <c r="B17" s="96"/>
      <c r="C17" s="96"/>
      <c r="D17" s="96"/>
      <c r="E17" s="116" t="s">
        <v>24</v>
      </c>
      <c r="F17" s="139"/>
      <c r="G17" s="139"/>
      <c r="H17" s="96"/>
    </row>
    <row r="18" ht="24" customHeight="1" spans="1:8">
      <c r="A18" s="96"/>
      <c r="B18" s="96"/>
      <c r="C18" s="96"/>
      <c r="D18" s="96"/>
      <c r="E18" s="96" t="s">
        <v>25</v>
      </c>
      <c r="F18" s="138"/>
      <c r="G18" s="140"/>
      <c r="H18" s="96"/>
    </row>
    <row r="19" ht="24" customHeight="1" spans="1:8">
      <c r="A19" s="96"/>
      <c r="B19" s="96"/>
      <c r="C19" s="96"/>
      <c r="D19" s="96"/>
      <c r="E19" s="96" t="s">
        <v>26</v>
      </c>
      <c r="F19" s="84"/>
      <c r="G19" s="84"/>
      <c r="H19" s="96"/>
    </row>
    <row r="20" ht="24" customHeight="1" spans="1:8">
      <c r="A20" s="96"/>
      <c r="B20" s="96"/>
      <c r="C20" s="96"/>
      <c r="D20" s="96"/>
      <c r="E20" s="96" t="s">
        <v>27</v>
      </c>
      <c r="F20" s="84"/>
      <c r="G20" s="84"/>
      <c r="H20" s="96"/>
    </row>
    <row r="21" ht="24" customHeight="1" spans="1:8">
      <c r="A21" s="96"/>
      <c r="B21" s="96"/>
      <c r="C21" s="96"/>
      <c r="D21" s="96"/>
      <c r="E21" s="96" t="s">
        <v>28</v>
      </c>
      <c r="F21" s="84"/>
      <c r="G21" s="84"/>
      <c r="H21" s="96"/>
    </row>
    <row r="22" ht="24" customHeight="1" spans="1:8">
      <c r="A22" s="96"/>
      <c r="B22" s="96"/>
      <c r="C22" s="96"/>
      <c r="D22" s="96"/>
      <c r="E22" s="96" t="s">
        <v>29</v>
      </c>
      <c r="F22" s="84"/>
      <c r="G22" s="84"/>
      <c r="H22" s="96"/>
    </row>
    <row r="23" ht="24" customHeight="1" spans="1:8">
      <c r="A23" s="96"/>
      <c r="B23" s="96"/>
      <c r="C23" s="96"/>
      <c r="D23" s="96"/>
      <c r="E23" s="96" t="s">
        <v>30</v>
      </c>
      <c r="F23" s="84"/>
      <c r="G23" s="84"/>
      <c r="H23" s="96"/>
    </row>
    <row r="24" ht="24" customHeight="1" spans="1:8">
      <c r="A24" s="96"/>
      <c r="B24" s="96"/>
      <c r="C24" s="96"/>
      <c r="D24" s="96"/>
      <c r="E24" s="96" t="s">
        <v>31</v>
      </c>
      <c r="F24" s="84"/>
      <c r="G24" s="84"/>
      <c r="H24" s="96"/>
    </row>
    <row r="25" ht="24" customHeight="1" spans="1:8">
      <c r="A25" s="96"/>
      <c r="B25" s="96"/>
      <c r="C25" s="96"/>
      <c r="D25" s="96"/>
      <c r="E25" s="96" t="s">
        <v>32</v>
      </c>
      <c r="F25" s="84">
        <v>41.03</v>
      </c>
      <c r="G25" s="140">
        <v>52.53</v>
      </c>
      <c r="H25" s="163">
        <f t="shared" ref="H25:H29" si="0">(G25-F25)/F25*100</f>
        <v>28.0282719961004</v>
      </c>
    </row>
    <row r="26" ht="24" customHeight="1" spans="1:8">
      <c r="A26" s="96"/>
      <c r="B26" s="96"/>
      <c r="C26" s="96"/>
      <c r="D26" s="96"/>
      <c r="E26" s="96" t="s">
        <v>33</v>
      </c>
      <c r="F26" s="84"/>
      <c r="G26" s="84"/>
      <c r="H26" s="96"/>
    </row>
    <row r="27" ht="24" customHeight="1" spans="1:8">
      <c r="A27" s="96"/>
      <c r="B27" s="96"/>
      <c r="C27" s="96"/>
      <c r="D27" s="96"/>
      <c r="E27" s="96" t="s">
        <v>34</v>
      </c>
      <c r="F27" s="84"/>
      <c r="G27" s="84"/>
      <c r="H27" s="96"/>
    </row>
    <row r="28" ht="24" customHeight="1" spans="1:8">
      <c r="A28" s="96"/>
      <c r="B28" s="96"/>
      <c r="C28" s="96"/>
      <c r="D28" s="96"/>
      <c r="E28" s="96" t="s">
        <v>35</v>
      </c>
      <c r="F28" s="164">
        <v>3</v>
      </c>
      <c r="G28" s="164">
        <v>18.92</v>
      </c>
      <c r="H28" s="83">
        <f t="shared" si="0"/>
        <v>530.666666666667</v>
      </c>
    </row>
    <row r="29" ht="24" customHeight="1" spans="1:8">
      <c r="A29" s="74" t="s">
        <v>36</v>
      </c>
      <c r="B29" s="137">
        <f>SUM(B8:B28)</f>
        <v>4392.49</v>
      </c>
      <c r="C29" s="137">
        <f>SUM(C8:C28)</f>
        <v>5444.17</v>
      </c>
      <c r="D29" s="83">
        <f>(C29-B29)/B29*100</f>
        <v>23.9426839901741</v>
      </c>
      <c r="E29" s="74" t="s">
        <v>37</v>
      </c>
      <c r="F29" s="137">
        <f>SUM(F8:F28)</f>
        <v>4392.49</v>
      </c>
      <c r="G29" s="137">
        <f>SUM(G8:G28)</f>
        <v>5444.17</v>
      </c>
      <c r="H29" s="83">
        <f t="shared" si="0"/>
        <v>23.9426839901741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workbookViewId="0">
      <selection activeCell="D8" sqref="D8"/>
    </sheetView>
  </sheetViews>
  <sheetFormatPr defaultColWidth="6.875" defaultRowHeight="11.25"/>
  <cols>
    <col min="1" max="8" width="14.9" style="63" customWidth="1"/>
    <col min="9" max="11" width="9.875" style="63" customWidth="1"/>
    <col min="12" max="16384" width="6.875" style="63"/>
  </cols>
  <sheetData>
    <row r="1" ht="16.5" customHeight="1" spans="1:11">
      <c r="A1" s="44" t="s">
        <v>184</v>
      </c>
      <c r="B1" s="45"/>
      <c r="C1" s="45"/>
      <c r="D1" s="45"/>
      <c r="E1" s="45"/>
      <c r="F1" s="45"/>
      <c r="G1" s="45"/>
      <c r="H1" s="45"/>
      <c r="I1" s="45"/>
      <c r="J1" s="70"/>
      <c r="K1" s="70"/>
    </row>
    <row r="2" ht="37" customHeight="1" spans="1:8">
      <c r="A2" s="64" t="s">
        <v>185</v>
      </c>
      <c r="B2" s="64"/>
      <c r="C2" s="64"/>
      <c r="D2" s="64"/>
      <c r="E2" s="64"/>
      <c r="F2" s="64"/>
      <c r="G2" s="64"/>
      <c r="H2" s="64"/>
    </row>
    <row r="3" ht="23" customHeight="1" spans="1:8">
      <c r="A3" s="65"/>
      <c r="B3" s="65"/>
      <c r="C3" s="65"/>
      <c r="D3" s="65"/>
      <c r="E3" s="65"/>
      <c r="F3" s="65"/>
      <c r="G3" s="66" t="s">
        <v>2</v>
      </c>
      <c r="H3" s="66"/>
    </row>
    <row r="4" ht="33" customHeight="1" spans="1:8">
      <c r="A4" s="67" t="s">
        <v>186</v>
      </c>
      <c r="B4" s="67"/>
      <c r="C4" s="67"/>
      <c r="D4" s="67" t="s">
        <v>187</v>
      </c>
      <c r="E4" s="67"/>
      <c r="F4" s="67"/>
      <c r="G4" s="67"/>
      <c r="H4" s="67"/>
    </row>
    <row r="5" ht="33" customHeight="1" spans="1:8">
      <c r="A5" s="67" t="s">
        <v>40</v>
      </c>
      <c r="B5" s="67"/>
      <c r="C5" s="68" t="s">
        <v>188</v>
      </c>
      <c r="D5" s="67" t="s">
        <v>45</v>
      </c>
      <c r="E5" s="67" t="s">
        <v>46</v>
      </c>
      <c r="F5" s="67" t="s">
        <v>110</v>
      </c>
      <c r="G5" s="67" t="s">
        <v>97</v>
      </c>
      <c r="H5" s="67" t="s">
        <v>98</v>
      </c>
    </row>
    <row r="6" ht="33" customHeight="1" spans="1:8">
      <c r="A6" s="67" t="s">
        <v>45</v>
      </c>
      <c r="B6" s="67" t="s">
        <v>46</v>
      </c>
      <c r="C6" s="68"/>
      <c r="D6" s="67"/>
      <c r="E6" s="67"/>
      <c r="F6" s="67"/>
      <c r="G6" s="67"/>
      <c r="H6" s="67"/>
    </row>
    <row r="7" ht="33" customHeight="1" spans="1:8">
      <c r="A7" s="69"/>
      <c r="B7" s="69"/>
      <c r="C7" s="69"/>
      <c r="D7" s="69"/>
      <c r="E7" s="69"/>
      <c r="F7" s="69"/>
      <c r="G7" s="69"/>
      <c r="H7" s="69"/>
    </row>
    <row r="8" ht="33" customHeight="1" spans="1:8">
      <c r="A8" s="69"/>
      <c r="B8" s="69"/>
      <c r="C8" s="69"/>
      <c r="D8" s="69"/>
      <c r="E8" s="69"/>
      <c r="F8" s="69"/>
      <c r="G8" s="69"/>
      <c r="H8" s="69"/>
    </row>
    <row r="9" ht="33" customHeight="1" spans="1:8">
      <c r="A9" s="69"/>
      <c r="B9" s="69"/>
      <c r="C9" s="69"/>
      <c r="D9" s="69"/>
      <c r="E9" s="69"/>
      <c r="F9" s="69"/>
      <c r="G9" s="69"/>
      <c r="H9" s="69"/>
    </row>
    <row r="10" ht="33" customHeight="1" spans="1:8">
      <c r="A10" s="69"/>
      <c r="B10" s="69"/>
      <c r="C10" s="69"/>
      <c r="D10" s="69"/>
      <c r="E10" s="69"/>
      <c r="F10" s="69"/>
      <c r="G10" s="69"/>
      <c r="H10" s="69"/>
    </row>
    <row r="11" ht="33" customHeight="1" spans="1:8">
      <c r="A11" s="69"/>
      <c r="B11" s="69"/>
      <c r="C11" s="69"/>
      <c r="D11" s="69"/>
      <c r="E11" s="69"/>
      <c r="F11" s="69"/>
      <c r="G11" s="69"/>
      <c r="H11" s="69"/>
    </row>
    <row r="12" ht="33" customHeight="1" spans="1:8">
      <c r="A12" s="69"/>
      <c r="B12" s="69"/>
      <c r="C12" s="69"/>
      <c r="D12" s="69"/>
      <c r="E12" s="69"/>
      <c r="F12" s="69"/>
      <c r="G12" s="69"/>
      <c r="H12" s="69"/>
    </row>
    <row r="13" ht="33" customHeight="1" spans="1:8">
      <c r="A13" s="69"/>
      <c r="B13" s="69"/>
      <c r="C13" s="69"/>
      <c r="D13" s="69"/>
      <c r="E13" s="69"/>
      <c r="F13" s="69"/>
      <c r="G13" s="69"/>
      <c r="H13" s="69"/>
    </row>
    <row r="14" ht="33" customHeight="1" spans="1:8">
      <c r="A14" s="69"/>
      <c r="B14" s="69"/>
      <c r="C14" s="69"/>
      <c r="D14" s="69"/>
      <c r="E14" s="69"/>
      <c r="F14" s="69"/>
      <c r="G14" s="69"/>
      <c r="H14" s="69"/>
    </row>
    <row r="15" ht="33" customHeight="1" spans="1:8">
      <c r="A15" s="69"/>
      <c r="B15" s="69"/>
      <c r="C15" s="69"/>
      <c r="D15" s="69"/>
      <c r="E15" s="69"/>
      <c r="F15" s="69"/>
      <c r="G15" s="69"/>
      <c r="H15" s="69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A10" sqref="$A10:$XFD10"/>
    </sheetView>
  </sheetViews>
  <sheetFormatPr defaultColWidth="9" defaultRowHeight="14.25" outlineLevelCol="7"/>
  <cols>
    <col min="1" max="1" width="25.25" customWidth="1"/>
    <col min="2" max="4" width="11.75" customWidth="1"/>
    <col min="5" max="5" width="25.75" customWidth="1"/>
    <col min="6" max="6" width="11.75" customWidth="1"/>
    <col min="7" max="7" width="41.875" customWidth="1"/>
    <col min="8" max="8" width="33" customWidth="1"/>
  </cols>
  <sheetData>
    <row r="1" ht="18.75" spans="1:6">
      <c r="A1" s="44" t="s">
        <v>189</v>
      </c>
      <c r="B1" s="45"/>
      <c r="C1" s="45"/>
      <c r="D1" s="45"/>
      <c r="E1" s="45"/>
      <c r="F1" s="45"/>
    </row>
    <row r="2" ht="22.5" spans="1:8">
      <c r="A2" s="46" t="s">
        <v>190</v>
      </c>
      <c r="B2" s="46"/>
      <c r="C2" s="46"/>
      <c r="D2" s="46"/>
      <c r="E2" s="46"/>
      <c r="F2" s="46"/>
      <c r="G2" s="46"/>
      <c r="H2" s="46"/>
    </row>
    <row r="3" ht="20.25" customHeight="1" spans="1:8">
      <c r="A3" s="47"/>
      <c r="B3" s="48"/>
      <c r="C3" s="48"/>
      <c r="D3" s="48"/>
      <c r="E3" s="48"/>
      <c r="F3" s="48"/>
      <c r="G3" s="49" t="s">
        <v>2</v>
      </c>
      <c r="H3" s="49"/>
    </row>
    <row r="4" ht="21" customHeight="1" spans="1:8">
      <c r="A4" s="50" t="s">
        <v>191</v>
      </c>
      <c r="B4" s="51" t="s">
        <v>192</v>
      </c>
      <c r="C4" s="52" t="s">
        <v>193</v>
      </c>
      <c r="D4" s="52"/>
      <c r="E4" s="53" t="s">
        <v>194</v>
      </c>
      <c r="F4" s="10" t="s">
        <v>195</v>
      </c>
      <c r="G4" s="53" t="s">
        <v>196</v>
      </c>
      <c r="H4" s="53" t="s">
        <v>197</v>
      </c>
    </row>
    <row r="5" ht="21" customHeight="1" spans="1:8">
      <c r="A5" s="50"/>
      <c r="B5" s="51"/>
      <c r="C5" s="10" t="s">
        <v>198</v>
      </c>
      <c r="D5" s="10" t="s">
        <v>199</v>
      </c>
      <c r="E5" s="53"/>
      <c r="F5" s="10"/>
      <c r="G5" s="53"/>
      <c r="H5" s="53"/>
    </row>
    <row r="6" ht="27.75" customHeight="1" spans="1:8">
      <c r="A6" s="54" t="s">
        <v>99</v>
      </c>
      <c r="B6" s="55"/>
      <c r="C6" s="55"/>
      <c r="D6" s="55"/>
      <c r="E6" s="56"/>
      <c r="F6" s="57"/>
      <c r="G6" s="57" t="s">
        <v>200</v>
      </c>
      <c r="H6" s="57" t="s">
        <v>200</v>
      </c>
    </row>
    <row r="7" ht="27.75" customHeight="1" spans="1:8">
      <c r="A7" s="58" t="s">
        <v>201</v>
      </c>
      <c r="B7" s="55">
        <v>6.08</v>
      </c>
      <c r="C7" s="55"/>
      <c r="D7" s="55">
        <v>6.08</v>
      </c>
      <c r="E7" s="59" t="s">
        <v>202</v>
      </c>
      <c r="F7" s="60">
        <v>2013299</v>
      </c>
      <c r="G7" s="61" t="s">
        <v>203</v>
      </c>
      <c r="H7" s="61" t="s">
        <v>204</v>
      </c>
    </row>
    <row r="8" ht="27.75" customHeight="1" spans="1:8">
      <c r="A8" s="61" t="s">
        <v>205</v>
      </c>
      <c r="B8" s="55">
        <v>90</v>
      </c>
      <c r="C8" s="55"/>
      <c r="D8" s="55">
        <v>90</v>
      </c>
      <c r="E8" s="59" t="s">
        <v>206</v>
      </c>
      <c r="F8" s="60">
        <v>2081001</v>
      </c>
      <c r="G8" s="61" t="s">
        <v>207</v>
      </c>
      <c r="H8" s="61" t="s">
        <v>208</v>
      </c>
    </row>
    <row r="9" ht="27.75" customHeight="1" spans="1:8">
      <c r="A9" s="59" t="s">
        <v>209</v>
      </c>
      <c r="B9" s="55">
        <v>272.92</v>
      </c>
      <c r="C9" s="55">
        <v>272.92</v>
      </c>
      <c r="D9" s="55"/>
      <c r="E9" s="59" t="s">
        <v>210</v>
      </c>
      <c r="F9" s="60">
        <v>2081002</v>
      </c>
      <c r="G9" s="59" t="s">
        <v>211</v>
      </c>
      <c r="H9" s="61" t="s">
        <v>212</v>
      </c>
    </row>
    <row r="10" ht="27.75" customHeight="1" spans="1:8">
      <c r="A10" s="58" t="s">
        <v>213</v>
      </c>
      <c r="B10" s="55">
        <v>88</v>
      </c>
      <c r="C10" s="55">
        <v>88</v>
      </c>
      <c r="D10" s="55"/>
      <c r="E10" s="59" t="s">
        <v>214</v>
      </c>
      <c r="F10" s="60">
        <v>2081006</v>
      </c>
      <c r="G10" s="59" t="s">
        <v>215</v>
      </c>
      <c r="H10" s="61" t="s">
        <v>212</v>
      </c>
    </row>
    <row r="11" ht="27.75" customHeight="1" spans="1:8">
      <c r="A11" s="61" t="s">
        <v>216</v>
      </c>
      <c r="B11" s="55">
        <v>571.1649</v>
      </c>
      <c r="C11" s="55"/>
      <c r="D11" s="55">
        <v>571.1649</v>
      </c>
      <c r="E11" s="58" t="s">
        <v>217</v>
      </c>
      <c r="F11" s="60">
        <v>2081107</v>
      </c>
      <c r="G11" s="61" t="s">
        <v>218</v>
      </c>
      <c r="H11" s="61" t="s">
        <v>219</v>
      </c>
    </row>
    <row r="12" ht="27.75" customHeight="1" spans="1:8">
      <c r="A12" s="61" t="s">
        <v>220</v>
      </c>
      <c r="B12" s="55">
        <v>690</v>
      </c>
      <c r="C12" s="55"/>
      <c r="D12" s="55">
        <v>690</v>
      </c>
      <c r="E12" s="58" t="s">
        <v>221</v>
      </c>
      <c r="F12" s="60">
        <v>2081901</v>
      </c>
      <c r="G12" s="61" t="s">
        <v>222</v>
      </c>
      <c r="H12" s="61" t="s">
        <v>208</v>
      </c>
    </row>
    <row r="13" ht="27.75" customHeight="1" spans="1:8">
      <c r="A13" s="61" t="s">
        <v>223</v>
      </c>
      <c r="B13" s="55">
        <v>1250</v>
      </c>
      <c r="C13" s="55"/>
      <c r="D13" s="55">
        <v>1250</v>
      </c>
      <c r="E13" s="58" t="s">
        <v>224</v>
      </c>
      <c r="F13" s="60">
        <v>2081902</v>
      </c>
      <c r="G13" s="61" t="s">
        <v>225</v>
      </c>
      <c r="H13" s="61" t="s">
        <v>208</v>
      </c>
    </row>
    <row r="14" ht="27.75" customHeight="1" spans="1:8">
      <c r="A14" s="61" t="s">
        <v>226</v>
      </c>
      <c r="B14" s="55">
        <v>100</v>
      </c>
      <c r="C14" s="55"/>
      <c r="D14" s="55">
        <v>100</v>
      </c>
      <c r="E14" s="58" t="s">
        <v>227</v>
      </c>
      <c r="F14" s="60">
        <v>2082001</v>
      </c>
      <c r="G14" s="61" t="s">
        <v>228</v>
      </c>
      <c r="H14" s="61" t="s">
        <v>208</v>
      </c>
    </row>
    <row r="15" ht="27.75" customHeight="1" spans="1:8">
      <c r="A15" s="61" t="s">
        <v>229</v>
      </c>
      <c r="B15" s="55">
        <v>2</v>
      </c>
      <c r="C15" s="55"/>
      <c r="D15" s="55">
        <v>2</v>
      </c>
      <c r="E15" s="58" t="s">
        <v>230</v>
      </c>
      <c r="F15" s="60">
        <v>2082002</v>
      </c>
      <c r="G15" s="59" t="s">
        <v>230</v>
      </c>
      <c r="H15" s="61" t="s">
        <v>208</v>
      </c>
    </row>
    <row r="16" ht="27.75" customHeight="1" spans="1:8">
      <c r="A16" s="61" t="s">
        <v>231</v>
      </c>
      <c r="B16" s="55">
        <v>80</v>
      </c>
      <c r="C16" s="55"/>
      <c r="D16" s="55">
        <v>80</v>
      </c>
      <c r="E16" s="58" t="s">
        <v>232</v>
      </c>
      <c r="F16" s="60">
        <v>2082101</v>
      </c>
      <c r="G16" s="61" t="s">
        <v>233</v>
      </c>
      <c r="H16" s="61" t="s">
        <v>208</v>
      </c>
    </row>
    <row r="17" ht="27.75" customHeight="1" spans="1:8">
      <c r="A17" s="61" t="s">
        <v>234</v>
      </c>
      <c r="B17" s="55">
        <v>720</v>
      </c>
      <c r="C17" s="55"/>
      <c r="D17" s="55">
        <v>720</v>
      </c>
      <c r="E17" s="58" t="s">
        <v>235</v>
      </c>
      <c r="F17" s="60">
        <v>2082102</v>
      </c>
      <c r="G17" s="61" t="s">
        <v>236</v>
      </c>
      <c r="H17" s="61" t="s">
        <v>208</v>
      </c>
    </row>
    <row r="18" ht="27.75" customHeight="1" spans="1:8">
      <c r="A18" s="58" t="s">
        <v>237</v>
      </c>
      <c r="B18" s="55">
        <v>654.51</v>
      </c>
      <c r="C18" s="55">
        <v>654.51</v>
      </c>
      <c r="D18" s="55"/>
      <c r="E18" s="59" t="s">
        <v>238</v>
      </c>
      <c r="F18" s="60">
        <v>2082502</v>
      </c>
      <c r="G18" s="58" t="s">
        <v>239</v>
      </c>
      <c r="H18" s="61" t="s">
        <v>208</v>
      </c>
    </row>
    <row r="19" ht="33" customHeight="1" spans="1:8">
      <c r="A19" s="62" t="s">
        <v>240</v>
      </c>
      <c r="B19" s="55">
        <v>15</v>
      </c>
      <c r="C19" s="62"/>
      <c r="D19" s="55">
        <v>15</v>
      </c>
      <c r="E19" s="58" t="s">
        <v>241</v>
      </c>
      <c r="F19" s="60">
        <v>2296002</v>
      </c>
      <c r="G19" s="61" t="s">
        <v>242</v>
      </c>
      <c r="H19" s="61" t="s">
        <v>243</v>
      </c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opLeftCell="A6" workbookViewId="0">
      <selection activeCell="H6" sqref="H6"/>
    </sheetView>
  </sheetViews>
  <sheetFormatPr defaultColWidth="9" defaultRowHeight="14.25"/>
  <cols>
    <col min="1" max="4" width="8.75" customWidth="1"/>
  </cols>
  <sheetData>
    <row r="1" ht="31.5" customHeight="1" spans="1:14">
      <c r="A1" s="1" t="s">
        <v>244</v>
      </c>
      <c r="B1" s="26"/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39"/>
    </row>
    <row r="2" ht="33" customHeight="1" spans="1:14">
      <c r="A2" s="29" t="s">
        <v>245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6.25" customHeight="1" spans="1:14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2.5" customHeight="1" spans="1:14">
      <c r="A4" s="7" t="s">
        <v>246</v>
      </c>
      <c r="B4" s="31" t="s">
        <v>247</v>
      </c>
      <c r="C4" s="31" t="s">
        <v>248</v>
      </c>
      <c r="D4" s="31" t="s">
        <v>249</v>
      </c>
      <c r="E4" s="8" t="s">
        <v>250</v>
      </c>
      <c r="F4" s="8"/>
      <c r="G4" s="8"/>
      <c r="H4" s="8"/>
      <c r="I4" s="8"/>
      <c r="J4" s="8"/>
      <c r="K4" s="8"/>
      <c r="L4" s="8"/>
      <c r="M4" s="8"/>
      <c r="N4" s="40" t="s">
        <v>251</v>
      </c>
    </row>
    <row r="5" ht="37.5" customHeight="1" spans="1:14">
      <c r="A5" s="9"/>
      <c r="B5" s="31"/>
      <c r="C5" s="31"/>
      <c r="D5" s="31"/>
      <c r="E5" s="10" t="s">
        <v>252</v>
      </c>
      <c r="F5" s="8" t="s">
        <v>41</v>
      </c>
      <c r="G5" s="8"/>
      <c r="H5" s="8"/>
      <c r="I5" s="8"/>
      <c r="J5" s="41"/>
      <c r="K5" s="41"/>
      <c r="L5" s="23" t="s">
        <v>253</v>
      </c>
      <c r="M5" s="23" t="s">
        <v>254</v>
      </c>
      <c r="N5" s="42"/>
    </row>
    <row r="6" ht="78.75" customHeight="1" spans="1:14">
      <c r="A6" s="13"/>
      <c r="B6" s="31"/>
      <c r="C6" s="31"/>
      <c r="D6" s="31"/>
      <c r="E6" s="10"/>
      <c r="F6" s="14" t="s">
        <v>255</v>
      </c>
      <c r="G6" s="10" t="s">
        <v>256</v>
      </c>
      <c r="H6" s="10" t="s">
        <v>257</v>
      </c>
      <c r="I6" s="10" t="s">
        <v>258</v>
      </c>
      <c r="J6" s="10" t="s">
        <v>259</v>
      </c>
      <c r="K6" s="24" t="s">
        <v>260</v>
      </c>
      <c r="L6" s="25"/>
      <c r="M6" s="25"/>
      <c r="N6" s="43"/>
    </row>
    <row r="7" ht="24" customHeight="1" spans="1:14">
      <c r="A7" s="32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ht="24" customHeight="1" spans="1:14">
      <c r="A8" s="34"/>
      <c r="B8" s="35"/>
      <c r="C8" s="36"/>
      <c r="D8" s="36"/>
      <c r="E8" s="37"/>
      <c r="F8" s="37"/>
      <c r="G8" s="37"/>
      <c r="H8" s="37"/>
      <c r="I8" s="37"/>
      <c r="J8" s="37"/>
      <c r="K8" s="37"/>
      <c r="L8" s="37"/>
      <c r="M8" s="37"/>
      <c r="N8" s="36"/>
    </row>
    <row r="9" ht="24" customHeight="1" spans="1:14">
      <c r="A9" s="34"/>
      <c r="B9" s="35"/>
      <c r="C9" s="36"/>
      <c r="D9" s="36"/>
      <c r="E9" s="37"/>
      <c r="F9" s="37"/>
      <c r="G9" s="37"/>
      <c r="H9" s="37"/>
      <c r="I9" s="37"/>
      <c r="J9" s="37"/>
      <c r="K9" s="37"/>
      <c r="L9" s="37"/>
      <c r="M9" s="37"/>
      <c r="N9" s="36"/>
    </row>
    <row r="10" ht="24" customHeight="1" spans="1:14">
      <c r="A10" s="34"/>
      <c r="B10" s="35"/>
      <c r="C10" s="36"/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6"/>
    </row>
    <row r="11" ht="24" customHeight="1" spans="1:14">
      <c r="A11" s="34"/>
      <c r="B11" s="35"/>
      <c r="C11" s="36"/>
      <c r="D11" s="36"/>
      <c r="E11" s="37"/>
      <c r="F11" s="37"/>
      <c r="G11" s="37"/>
      <c r="H11" s="37"/>
      <c r="I11" s="37"/>
      <c r="J11" s="37"/>
      <c r="K11" s="37"/>
      <c r="L11" s="37"/>
      <c r="M11" s="37"/>
      <c r="N11" s="36"/>
    </row>
    <row r="12" ht="24" customHeight="1" spans="1:14">
      <c r="A12" s="34"/>
      <c r="B12" s="35"/>
      <c r="C12" s="36"/>
      <c r="D12" s="36"/>
      <c r="E12" s="37"/>
      <c r="F12" s="37"/>
      <c r="G12" s="37"/>
      <c r="H12" s="37"/>
      <c r="I12" s="37"/>
      <c r="J12" s="37"/>
      <c r="K12" s="37"/>
      <c r="L12" s="37"/>
      <c r="M12" s="37"/>
      <c r="N12" s="36"/>
    </row>
    <row r="13" ht="24" customHeight="1" spans="1:14">
      <c r="A13" s="34"/>
      <c r="B13" s="35"/>
      <c r="C13" s="36"/>
      <c r="D13" s="36"/>
      <c r="E13" s="37"/>
      <c r="F13" s="37"/>
      <c r="G13" s="37"/>
      <c r="H13" s="37"/>
      <c r="I13" s="37"/>
      <c r="J13" s="37"/>
      <c r="K13" s="37"/>
      <c r="L13" s="37"/>
      <c r="M13" s="37"/>
      <c r="N13" s="36"/>
    </row>
    <row r="14" ht="24" customHeight="1" spans="1:14">
      <c r="A14" s="34"/>
      <c r="B14" s="35"/>
      <c r="C14" s="36"/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36"/>
    </row>
    <row r="15" ht="24" customHeight="1" spans="1:14">
      <c r="A15" s="34"/>
      <c r="B15" s="35"/>
      <c r="C15" s="36"/>
      <c r="D15" s="36"/>
      <c r="E15" s="37"/>
      <c r="F15" s="37"/>
      <c r="G15" s="37"/>
      <c r="H15" s="37"/>
      <c r="I15" s="37"/>
      <c r="J15" s="37"/>
      <c r="K15" s="37"/>
      <c r="L15" s="37"/>
      <c r="M15" s="37"/>
      <c r="N15" s="36"/>
    </row>
    <row r="16" ht="24" customHeight="1" spans="1:14">
      <c r="A16" s="17" t="s">
        <v>99</v>
      </c>
      <c r="B16" s="38"/>
      <c r="C16" s="38"/>
      <c r="D16" s="18"/>
      <c r="E16" s="37"/>
      <c r="F16" s="37"/>
      <c r="G16" s="37"/>
      <c r="H16" s="37"/>
      <c r="I16" s="37"/>
      <c r="J16" s="37"/>
      <c r="K16" s="37"/>
      <c r="L16" s="37"/>
      <c r="M16" s="37"/>
      <c r="N16" s="36"/>
    </row>
  </sheetData>
  <mergeCells count="11">
    <mergeCell ref="A2:N2"/>
    <mergeCell ref="A3:N3"/>
    <mergeCell ref="A16:D16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Q6" sqref="Q6"/>
    </sheetView>
  </sheetViews>
  <sheetFormatPr defaultColWidth="9" defaultRowHeight="14.25"/>
  <cols>
    <col min="1" max="1" width="16" customWidth="1"/>
    <col min="2" max="4" width="10.875" customWidth="1"/>
  </cols>
  <sheetData>
    <row r="1" ht="31.5" customHeight="1" spans="1:12">
      <c r="A1" s="1" t="s">
        <v>261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262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1" t="s">
        <v>2</v>
      </c>
    </row>
    <row r="4" ht="24" customHeight="1" spans="1:12">
      <c r="A4" s="7" t="s">
        <v>263</v>
      </c>
      <c r="B4" s="7" t="s">
        <v>264</v>
      </c>
      <c r="C4" s="8" t="s">
        <v>250</v>
      </c>
      <c r="D4" s="8"/>
      <c r="E4" s="8"/>
      <c r="F4" s="8"/>
      <c r="G4" s="8"/>
      <c r="H4" s="8"/>
      <c r="I4" s="8"/>
      <c r="J4" s="8"/>
      <c r="K4" s="8"/>
      <c r="L4" s="7" t="s">
        <v>117</v>
      </c>
    </row>
    <row r="5" ht="25.5" customHeight="1" spans="1:12">
      <c r="A5" s="9"/>
      <c r="B5" s="9"/>
      <c r="C5" s="10" t="s">
        <v>252</v>
      </c>
      <c r="D5" s="11" t="s">
        <v>265</v>
      </c>
      <c r="E5" s="12"/>
      <c r="F5" s="12"/>
      <c r="G5" s="12"/>
      <c r="H5" s="12"/>
      <c r="I5" s="22"/>
      <c r="J5" s="23" t="s">
        <v>253</v>
      </c>
      <c r="K5" s="23" t="s">
        <v>254</v>
      </c>
      <c r="L5" s="9"/>
    </row>
    <row r="6" ht="81" customHeight="1" spans="1:12">
      <c r="A6" s="13"/>
      <c r="B6" s="13"/>
      <c r="C6" s="10"/>
      <c r="D6" s="14" t="s">
        <v>255</v>
      </c>
      <c r="E6" s="10" t="s">
        <v>256</v>
      </c>
      <c r="F6" s="10" t="s">
        <v>257</v>
      </c>
      <c r="G6" s="10" t="s">
        <v>258</v>
      </c>
      <c r="H6" s="10" t="s">
        <v>259</v>
      </c>
      <c r="I6" s="24" t="s">
        <v>266</v>
      </c>
      <c r="J6" s="25"/>
      <c r="K6" s="25"/>
      <c r="L6" s="13"/>
    </row>
    <row r="7" ht="32.25" customHeight="1" spans="1:12">
      <c r="A7" s="15"/>
      <c r="B7" s="15"/>
      <c r="C7" s="15"/>
      <c r="D7" s="16"/>
      <c r="E7" s="15"/>
      <c r="F7" s="15"/>
      <c r="G7" s="15"/>
      <c r="H7" s="16"/>
      <c r="I7" s="15"/>
      <c r="J7" s="15"/>
      <c r="K7" s="15"/>
      <c r="L7" s="15"/>
    </row>
    <row r="8" ht="32.25" customHeight="1" spans="1:12">
      <c r="A8" s="15"/>
      <c r="B8" s="15"/>
      <c r="C8" s="15"/>
      <c r="D8" s="16"/>
      <c r="E8" s="15"/>
      <c r="F8" s="15"/>
      <c r="G8" s="15"/>
      <c r="H8" s="16"/>
      <c r="I8" s="15"/>
      <c r="J8" s="15"/>
      <c r="K8" s="15"/>
      <c r="L8" s="15"/>
    </row>
    <row r="9" ht="32.25" customHeight="1" spans="1:12">
      <c r="A9" s="15"/>
      <c r="B9" s="15"/>
      <c r="C9" s="15"/>
      <c r="D9" s="16"/>
      <c r="E9" s="15"/>
      <c r="F9" s="15"/>
      <c r="G9" s="15"/>
      <c r="H9" s="16"/>
      <c r="I9" s="15"/>
      <c r="J9" s="15"/>
      <c r="K9" s="15"/>
      <c r="L9" s="15"/>
    </row>
    <row r="10" ht="32.25" customHeight="1" spans="1:12">
      <c r="A10" s="15"/>
      <c r="B10" s="15"/>
      <c r="C10" s="15"/>
      <c r="D10" s="16"/>
      <c r="E10" s="15"/>
      <c r="F10" s="15"/>
      <c r="G10" s="15"/>
      <c r="H10" s="16"/>
      <c r="I10" s="15"/>
      <c r="J10" s="15"/>
      <c r="K10" s="15"/>
      <c r="L10" s="15"/>
    </row>
    <row r="11" ht="32.25" customHeight="1" spans="1:12">
      <c r="A11" s="15"/>
      <c r="B11" s="15"/>
      <c r="C11" s="15"/>
      <c r="D11" s="16"/>
      <c r="E11" s="15"/>
      <c r="F11" s="15"/>
      <c r="G11" s="15"/>
      <c r="H11" s="16"/>
      <c r="I11" s="15"/>
      <c r="J11" s="15"/>
      <c r="K11" s="15"/>
      <c r="L11" s="15"/>
    </row>
    <row r="12" ht="32.25" customHeight="1" spans="1:12">
      <c r="A12" s="15"/>
      <c r="B12" s="15"/>
      <c r="C12" s="15"/>
      <c r="D12" s="16"/>
      <c r="E12" s="15"/>
      <c r="F12" s="15"/>
      <c r="G12" s="15"/>
      <c r="H12" s="16"/>
      <c r="I12" s="15"/>
      <c r="J12" s="15"/>
      <c r="K12" s="15"/>
      <c r="L12" s="15"/>
    </row>
    <row r="13" ht="32.25" customHeight="1" spans="1:12">
      <c r="A13" s="15"/>
      <c r="B13" s="15"/>
      <c r="C13" s="15"/>
      <c r="D13" s="16"/>
      <c r="E13" s="15"/>
      <c r="F13" s="15"/>
      <c r="G13" s="15"/>
      <c r="H13" s="16"/>
      <c r="I13" s="15"/>
      <c r="J13" s="15"/>
      <c r="K13" s="15"/>
      <c r="L13" s="15"/>
    </row>
    <row r="14" ht="32.25" customHeight="1" spans="1:12">
      <c r="A14" s="17" t="s">
        <v>99</v>
      </c>
      <c r="B14" s="18"/>
      <c r="C14" s="19"/>
      <c r="D14" s="20"/>
      <c r="E14" s="19"/>
      <c r="F14" s="19"/>
      <c r="G14" s="19"/>
      <c r="H14" s="20"/>
      <c r="I14" s="19"/>
      <c r="J14" s="19"/>
      <c r="K14" s="19"/>
      <c r="L14" s="19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4.25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"/>
  <sheetViews>
    <sheetView showGridLines="0" showZeros="0" topLeftCell="A41" workbookViewId="0">
      <selection activeCell="B52" sqref="B52"/>
    </sheetView>
  </sheetViews>
  <sheetFormatPr defaultColWidth="6.875" defaultRowHeight="11.25" outlineLevelCol="6"/>
  <cols>
    <col min="1" max="1" width="20.625" style="63" customWidth="1"/>
    <col min="2" max="2" width="40" style="63" customWidth="1"/>
    <col min="3" max="5" width="14.625" style="63" customWidth="1"/>
    <col min="6" max="6" width="12" style="63" customWidth="1"/>
    <col min="7" max="7" width="15.625" style="63" customWidth="1"/>
    <col min="8" max="16384" width="6.875" style="63"/>
  </cols>
  <sheetData>
    <row r="1" ht="16.5" customHeight="1" spans="1:7">
      <c r="A1" s="44" t="s">
        <v>38</v>
      </c>
      <c r="B1" s="45"/>
      <c r="C1" s="45"/>
      <c r="D1" s="70"/>
      <c r="E1" s="70"/>
      <c r="F1" s="70"/>
      <c r="G1" s="70"/>
    </row>
    <row r="2" ht="29.25" customHeight="1" spans="1:7">
      <c r="A2" s="72" t="s">
        <v>39</v>
      </c>
      <c r="B2" s="72"/>
      <c r="C2" s="72"/>
      <c r="D2" s="72"/>
      <c r="E2" s="72"/>
      <c r="F2" s="72"/>
      <c r="G2" s="72"/>
    </row>
    <row r="3" ht="26.25" customHeight="1" spans="1:7">
      <c r="A3" s="73"/>
      <c r="B3" s="73"/>
      <c r="C3" s="73"/>
      <c r="D3" s="73"/>
      <c r="E3" s="73"/>
      <c r="F3" s="73"/>
      <c r="G3" s="86" t="s">
        <v>2</v>
      </c>
    </row>
    <row r="4" ht="26.25" customHeight="1" spans="1:7">
      <c r="A4" s="74" t="s">
        <v>40</v>
      </c>
      <c r="B4" s="74"/>
      <c r="C4" s="152" t="s">
        <v>36</v>
      </c>
      <c r="D4" s="87" t="s">
        <v>41</v>
      </c>
      <c r="E4" s="87" t="s">
        <v>42</v>
      </c>
      <c r="F4" s="87" t="s">
        <v>43</v>
      </c>
      <c r="G4" s="152" t="s">
        <v>44</v>
      </c>
    </row>
    <row r="5" s="71" customFormat="1" ht="47.25" customHeight="1" spans="1:7">
      <c r="A5" s="74" t="s">
        <v>45</v>
      </c>
      <c r="B5" s="74" t="s">
        <v>46</v>
      </c>
      <c r="C5" s="153"/>
      <c r="D5" s="87"/>
      <c r="E5" s="87"/>
      <c r="F5" s="87"/>
      <c r="G5" s="153"/>
    </row>
    <row r="6" s="71" customFormat="1" ht="18" customHeight="1" spans="1:7">
      <c r="A6" s="75">
        <v>201</v>
      </c>
      <c r="B6" s="129" t="s">
        <v>47</v>
      </c>
      <c r="C6" s="113">
        <v>6.08</v>
      </c>
      <c r="D6" s="113">
        <v>6.08</v>
      </c>
      <c r="E6" s="137"/>
      <c r="F6" s="137"/>
      <c r="G6" s="137"/>
    </row>
    <row r="7" s="71" customFormat="1" ht="18" customHeight="1" spans="1:7">
      <c r="A7" s="78">
        <v>20132</v>
      </c>
      <c r="B7" s="126" t="s">
        <v>48</v>
      </c>
      <c r="C7" s="83">
        <v>6.08</v>
      </c>
      <c r="D7" s="83">
        <v>6.08</v>
      </c>
      <c r="E7" s="137"/>
      <c r="F7" s="137"/>
      <c r="G7" s="137"/>
    </row>
    <row r="8" s="71" customFormat="1" ht="18" customHeight="1" spans="1:7">
      <c r="A8" s="78">
        <v>2013299</v>
      </c>
      <c r="B8" s="126" t="s">
        <v>49</v>
      </c>
      <c r="C8" s="83">
        <v>6.08</v>
      </c>
      <c r="D8" s="83">
        <v>6.08</v>
      </c>
      <c r="E8" s="137"/>
      <c r="F8" s="137"/>
      <c r="G8" s="137"/>
    </row>
    <row r="9" s="71" customFormat="1" ht="18" customHeight="1" spans="1:7">
      <c r="A9" s="118">
        <v>208</v>
      </c>
      <c r="B9" s="129" t="s">
        <v>50</v>
      </c>
      <c r="C9" s="113">
        <f>C10+C14+C17+C23+C25+C28+C31+C34+C36</f>
        <v>5343.11</v>
      </c>
      <c r="D9" s="113">
        <f>D10+D14+D17+D23+D25+D28+D31+D34+D36</f>
        <v>5343.11</v>
      </c>
      <c r="E9" s="137"/>
      <c r="F9" s="137"/>
      <c r="G9" s="137"/>
    </row>
    <row r="10" s="71" customFormat="1" ht="18" customHeight="1" spans="1:7">
      <c r="A10" s="117">
        <v>20802</v>
      </c>
      <c r="B10" s="126" t="s">
        <v>51</v>
      </c>
      <c r="C10" s="83">
        <v>660.7</v>
      </c>
      <c r="D10" s="83">
        <v>660.7</v>
      </c>
      <c r="E10" s="137"/>
      <c r="F10" s="137"/>
      <c r="G10" s="137"/>
    </row>
    <row r="11" customFormat="1" ht="18" customHeight="1" spans="1:7">
      <c r="A11" s="117">
        <v>2080201</v>
      </c>
      <c r="B11" s="126" t="s">
        <v>52</v>
      </c>
      <c r="C11" s="83">
        <v>245.58</v>
      </c>
      <c r="D11" s="83">
        <v>245.58</v>
      </c>
      <c r="E11" s="154"/>
      <c r="F11" s="154"/>
      <c r="G11" s="154"/>
    </row>
    <row r="12" customFormat="1" ht="18" customHeight="1" spans="1:7">
      <c r="A12" s="117">
        <v>2080207</v>
      </c>
      <c r="B12" s="122" t="s">
        <v>53</v>
      </c>
      <c r="C12" s="83">
        <v>64</v>
      </c>
      <c r="D12" s="83">
        <v>64</v>
      </c>
      <c r="E12" s="155"/>
      <c r="F12" s="155"/>
      <c r="G12" s="155"/>
    </row>
    <row r="13" customFormat="1" ht="18" customHeight="1" spans="1:7">
      <c r="A13" s="117">
        <v>2080299</v>
      </c>
      <c r="B13" s="126" t="s">
        <v>54</v>
      </c>
      <c r="C13" s="84">
        <v>351.12</v>
      </c>
      <c r="D13" s="84">
        <v>351.12</v>
      </c>
      <c r="E13" s="96"/>
      <c r="F13" s="96"/>
      <c r="G13" s="96"/>
    </row>
    <row r="14" customFormat="1" ht="18" customHeight="1" spans="1:7">
      <c r="A14" s="117">
        <v>20805</v>
      </c>
      <c r="B14" s="126" t="s">
        <v>55</v>
      </c>
      <c r="C14" s="84">
        <v>75.53</v>
      </c>
      <c r="D14" s="84">
        <v>75.53</v>
      </c>
      <c r="E14" s="96"/>
      <c r="F14" s="96"/>
      <c r="G14" s="96"/>
    </row>
    <row r="15" customFormat="1" ht="18" customHeight="1" spans="1:7">
      <c r="A15" s="117">
        <v>2080501</v>
      </c>
      <c r="B15" s="126" t="s">
        <v>56</v>
      </c>
      <c r="C15" s="84">
        <v>21.13</v>
      </c>
      <c r="D15" s="84">
        <v>21.13</v>
      </c>
      <c r="E15" s="96"/>
      <c r="F15" s="96"/>
      <c r="G15" s="96"/>
    </row>
    <row r="16" ht="18" customHeight="1" spans="1:7">
      <c r="A16" s="117">
        <v>2080505</v>
      </c>
      <c r="B16" s="126" t="s">
        <v>57</v>
      </c>
      <c r="C16" s="84">
        <v>54.4</v>
      </c>
      <c r="D16" s="84">
        <v>54.4</v>
      </c>
      <c r="E16" s="96"/>
      <c r="F16" s="96"/>
      <c r="G16" s="96"/>
    </row>
    <row r="17" ht="18" customHeight="1" spans="1:7">
      <c r="A17" s="117">
        <v>20810</v>
      </c>
      <c r="B17" s="126" t="s">
        <v>58</v>
      </c>
      <c r="C17" s="84">
        <v>487.38</v>
      </c>
      <c r="D17" s="84">
        <v>487.38</v>
      </c>
      <c r="E17" s="96"/>
      <c r="F17" s="96"/>
      <c r="G17" s="96"/>
    </row>
    <row r="18" ht="18" customHeight="1" spans="1:7">
      <c r="A18" s="117">
        <v>2081001</v>
      </c>
      <c r="B18" s="126" t="s">
        <v>59</v>
      </c>
      <c r="C18" s="84">
        <v>90</v>
      </c>
      <c r="D18" s="84">
        <v>90</v>
      </c>
      <c r="E18" s="156"/>
      <c r="F18" s="156"/>
      <c r="G18" s="156"/>
    </row>
    <row r="19" ht="18" customHeight="1" spans="1:7">
      <c r="A19" s="117">
        <v>2081002</v>
      </c>
      <c r="B19" s="126" t="s">
        <v>60</v>
      </c>
      <c r="C19" s="84">
        <v>272.92</v>
      </c>
      <c r="D19" s="84">
        <v>272.92</v>
      </c>
      <c r="E19" s="156"/>
      <c r="F19" s="156"/>
      <c r="G19" s="156"/>
    </row>
    <row r="20" ht="18" customHeight="1" spans="1:7">
      <c r="A20" s="117">
        <v>2081004</v>
      </c>
      <c r="B20" s="122" t="s">
        <v>61</v>
      </c>
      <c r="C20" s="84">
        <v>21.46</v>
      </c>
      <c r="D20" s="84">
        <v>21.46</v>
      </c>
      <c r="E20" s="156"/>
      <c r="F20" s="156"/>
      <c r="G20" s="156"/>
    </row>
    <row r="21" ht="18" customHeight="1" spans="1:7">
      <c r="A21" s="117">
        <v>2081006</v>
      </c>
      <c r="B21" s="126" t="s">
        <v>62</v>
      </c>
      <c r="C21" s="84">
        <v>88</v>
      </c>
      <c r="D21" s="84">
        <v>88</v>
      </c>
      <c r="E21" s="156"/>
      <c r="F21" s="156"/>
      <c r="G21" s="156"/>
    </row>
    <row r="22" ht="18" customHeight="1" spans="1:7">
      <c r="A22" s="117">
        <v>2081099</v>
      </c>
      <c r="B22" s="126" t="s">
        <v>63</v>
      </c>
      <c r="C22" s="84">
        <v>15</v>
      </c>
      <c r="D22" s="84">
        <v>15</v>
      </c>
      <c r="E22" s="156"/>
      <c r="F22" s="156"/>
      <c r="G22" s="156"/>
    </row>
    <row r="23" ht="18" customHeight="1" spans="1:7">
      <c r="A23" s="117">
        <v>20811</v>
      </c>
      <c r="B23" s="126" t="s">
        <v>64</v>
      </c>
      <c r="C23" s="84">
        <v>571.16</v>
      </c>
      <c r="D23" s="84">
        <v>571.16</v>
      </c>
      <c r="E23" s="156"/>
      <c r="F23" s="156"/>
      <c r="G23" s="156"/>
    </row>
    <row r="24" ht="18" customHeight="1" spans="1:7">
      <c r="A24" s="117">
        <v>2081107</v>
      </c>
      <c r="B24" s="58" t="s">
        <v>65</v>
      </c>
      <c r="C24" s="84">
        <v>571.16</v>
      </c>
      <c r="D24" s="84">
        <v>571.16</v>
      </c>
      <c r="E24" s="156"/>
      <c r="F24" s="156"/>
      <c r="G24" s="156"/>
    </row>
    <row r="25" ht="18" customHeight="1" spans="1:7">
      <c r="A25" s="117">
        <v>20819</v>
      </c>
      <c r="B25" s="126" t="s">
        <v>66</v>
      </c>
      <c r="C25" s="84">
        <v>1940</v>
      </c>
      <c r="D25" s="84">
        <v>1940</v>
      </c>
      <c r="E25" s="156"/>
      <c r="F25" s="156"/>
      <c r="G25" s="156"/>
    </row>
    <row r="26" ht="18" customHeight="1" spans="1:7">
      <c r="A26" s="117">
        <v>2081901</v>
      </c>
      <c r="B26" s="126" t="s">
        <v>67</v>
      </c>
      <c r="C26" s="84">
        <v>690</v>
      </c>
      <c r="D26" s="84">
        <v>690</v>
      </c>
      <c r="E26" s="156"/>
      <c r="F26" s="156"/>
      <c r="G26" s="156"/>
    </row>
    <row r="27" ht="18" customHeight="1" spans="1:7">
      <c r="A27" s="117">
        <v>2081902</v>
      </c>
      <c r="B27" s="126" t="s">
        <v>68</v>
      </c>
      <c r="C27" s="84">
        <v>1250</v>
      </c>
      <c r="D27" s="84">
        <v>1250</v>
      </c>
      <c r="E27" s="156"/>
      <c r="F27" s="156"/>
      <c r="G27" s="156"/>
    </row>
    <row r="28" ht="18" customHeight="1" spans="1:7">
      <c r="A28" s="117">
        <v>20820</v>
      </c>
      <c r="B28" s="126" t="s">
        <v>69</v>
      </c>
      <c r="C28" s="84">
        <v>102</v>
      </c>
      <c r="D28" s="84">
        <v>102</v>
      </c>
      <c r="E28" s="156"/>
      <c r="F28" s="156"/>
      <c r="G28" s="156"/>
    </row>
    <row r="29" ht="18" customHeight="1" spans="1:7">
      <c r="A29" s="117">
        <v>2082001</v>
      </c>
      <c r="B29" s="126" t="s">
        <v>70</v>
      </c>
      <c r="C29" s="84">
        <v>100</v>
      </c>
      <c r="D29" s="84">
        <v>100</v>
      </c>
      <c r="E29" s="156"/>
      <c r="F29" s="156"/>
      <c r="G29" s="156"/>
    </row>
    <row r="30" ht="18" customHeight="1" spans="1:7">
      <c r="A30" s="117">
        <v>2082002</v>
      </c>
      <c r="B30" s="148" t="s">
        <v>71</v>
      </c>
      <c r="C30" s="84">
        <v>2</v>
      </c>
      <c r="D30" s="84">
        <v>2</v>
      </c>
      <c r="E30" s="156"/>
      <c r="F30" s="156"/>
      <c r="G30" s="156"/>
    </row>
    <row r="31" ht="18" customHeight="1" spans="1:7">
      <c r="A31" s="117">
        <v>20821</v>
      </c>
      <c r="B31" s="126" t="s">
        <v>72</v>
      </c>
      <c r="C31" s="84">
        <v>800</v>
      </c>
      <c r="D31" s="84">
        <v>800</v>
      </c>
      <c r="E31" s="156"/>
      <c r="F31" s="156"/>
      <c r="G31" s="156"/>
    </row>
    <row r="32" ht="18" customHeight="1" spans="1:7">
      <c r="A32" s="117">
        <v>2082101</v>
      </c>
      <c r="B32" s="126" t="s">
        <v>73</v>
      </c>
      <c r="C32" s="84">
        <v>80</v>
      </c>
      <c r="D32" s="84">
        <v>80</v>
      </c>
      <c r="E32" s="156"/>
      <c r="F32" s="156"/>
      <c r="G32" s="156"/>
    </row>
    <row r="33" ht="18" customHeight="1" spans="1:7">
      <c r="A33" s="117">
        <v>2082102</v>
      </c>
      <c r="B33" s="126" t="s">
        <v>74</v>
      </c>
      <c r="C33" s="84">
        <v>720</v>
      </c>
      <c r="D33" s="84">
        <v>720</v>
      </c>
      <c r="E33" s="156"/>
      <c r="F33" s="156"/>
      <c r="G33" s="156"/>
    </row>
    <row r="34" ht="18" customHeight="1" spans="1:7">
      <c r="A34" s="117">
        <v>20825</v>
      </c>
      <c r="B34" s="126" t="s">
        <v>75</v>
      </c>
      <c r="C34" s="84">
        <v>654.51</v>
      </c>
      <c r="D34" s="84">
        <v>654.51</v>
      </c>
      <c r="E34" s="156"/>
      <c r="F34" s="156"/>
      <c r="G34" s="156"/>
    </row>
    <row r="35" ht="18" customHeight="1" spans="1:7">
      <c r="A35" s="117">
        <v>2082502</v>
      </c>
      <c r="B35" s="126" t="s">
        <v>76</v>
      </c>
      <c r="C35" s="84">
        <v>654.51</v>
      </c>
      <c r="D35" s="84">
        <v>654.51</v>
      </c>
      <c r="E35" s="156"/>
      <c r="F35" s="156"/>
      <c r="G35" s="156"/>
    </row>
    <row r="36" ht="18" customHeight="1" spans="1:7">
      <c r="A36" s="117">
        <v>20830</v>
      </c>
      <c r="B36" s="126" t="s">
        <v>77</v>
      </c>
      <c r="C36" s="84">
        <v>51.83</v>
      </c>
      <c r="D36" s="84">
        <v>51.83</v>
      </c>
      <c r="E36" s="156"/>
      <c r="F36" s="156"/>
      <c r="G36" s="156"/>
    </row>
    <row r="37" ht="18" customHeight="1" spans="1:7">
      <c r="A37" s="117">
        <v>2083001</v>
      </c>
      <c r="B37" s="122" t="s">
        <v>78</v>
      </c>
      <c r="C37" s="84">
        <v>14.25</v>
      </c>
      <c r="D37" s="84">
        <v>14.25</v>
      </c>
      <c r="E37" s="156"/>
      <c r="F37" s="156"/>
      <c r="G37" s="156"/>
    </row>
    <row r="38" ht="18" customHeight="1" spans="1:7">
      <c r="A38" s="117">
        <v>2083099</v>
      </c>
      <c r="B38" s="122" t="s">
        <v>79</v>
      </c>
      <c r="C38" s="84">
        <v>37.58</v>
      </c>
      <c r="D38" s="84">
        <v>37.58</v>
      </c>
      <c r="E38" s="156"/>
      <c r="F38" s="156"/>
      <c r="G38" s="156"/>
    </row>
    <row r="39" ht="18" customHeight="1" spans="1:7">
      <c r="A39" s="118">
        <v>210</v>
      </c>
      <c r="B39" s="129" t="s">
        <v>80</v>
      </c>
      <c r="C39" s="149">
        <v>23.53</v>
      </c>
      <c r="D39" s="149">
        <v>23.53</v>
      </c>
      <c r="E39" s="156"/>
      <c r="F39" s="156"/>
      <c r="G39" s="156"/>
    </row>
    <row r="40" ht="18" customHeight="1" spans="1:7">
      <c r="A40" s="117">
        <v>21011</v>
      </c>
      <c r="B40" s="126" t="s">
        <v>81</v>
      </c>
      <c r="C40" s="84">
        <v>23.53</v>
      </c>
      <c r="D40" s="84">
        <v>23.53</v>
      </c>
      <c r="E40" s="156"/>
      <c r="F40" s="156"/>
      <c r="G40" s="156"/>
    </row>
    <row r="41" ht="18" customHeight="1" spans="1:7">
      <c r="A41" s="117">
        <v>2101101</v>
      </c>
      <c r="B41" s="126" t="s">
        <v>82</v>
      </c>
      <c r="C41" s="84">
        <v>3.07</v>
      </c>
      <c r="D41" s="84">
        <v>3.07</v>
      </c>
      <c r="E41" s="156"/>
      <c r="F41" s="156"/>
      <c r="G41" s="156"/>
    </row>
    <row r="42" ht="18" customHeight="1" spans="1:7">
      <c r="A42" s="117">
        <v>2101102</v>
      </c>
      <c r="B42" s="126" t="s">
        <v>83</v>
      </c>
      <c r="C42" s="84">
        <v>19.04</v>
      </c>
      <c r="D42" s="84">
        <v>19.04</v>
      </c>
      <c r="E42" s="156"/>
      <c r="F42" s="156"/>
      <c r="G42" s="156"/>
    </row>
    <row r="43" ht="18" customHeight="1" spans="1:7">
      <c r="A43" s="117">
        <v>2101103</v>
      </c>
      <c r="B43" s="126" t="s">
        <v>84</v>
      </c>
      <c r="C43" s="84">
        <v>1.42</v>
      </c>
      <c r="D43" s="84">
        <v>1.42</v>
      </c>
      <c r="E43" s="156"/>
      <c r="F43" s="156"/>
      <c r="G43" s="156"/>
    </row>
    <row r="44" ht="18" customHeight="1" spans="1:7">
      <c r="A44" s="118">
        <v>216</v>
      </c>
      <c r="B44" s="129" t="s">
        <v>85</v>
      </c>
      <c r="C44" s="149">
        <v>0.42</v>
      </c>
      <c r="D44" s="149">
        <v>0.42</v>
      </c>
      <c r="E44" s="156"/>
      <c r="F44" s="156"/>
      <c r="G44" s="156"/>
    </row>
    <row r="45" ht="18" customHeight="1" spans="1:7">
      <c r="A45" s="117">
        <v>21602</v>
      </c>
      <c r="B45" s="126" t="s">
        <v>86</v>
      </c>
      <c r="C45" s="84">
        <v>0.42</v>
      </c>
      <c r="D45" s="84">
        <v>0.42</v>
      </c>
      <c r="E45" s="156"/>
      <c r="F45" s="156"/>
      <c r="G45" s="156"/>
    </row>
    <row r="46" ht="18" customHeight="1" spans="1:7">
      <c r="A46" s="117">
        <v>2160299</v>
      </c>
      <c r="B46" s="126" t="s">
        <v>87</v>
      </c>
      <c r="C46" s="84">
        <v>0.42</v>
      </c>
      <c r="D46" s="84">
        <v>0.42</v>
      </c>
      <c r="E46" s="156"/>
      <c r="F46" s="156"/>
      <c r="G46" s="156"/>
    </row>
    <row r="47" ht="18" customHeight="1" spans="1:7">
      <c r="A47" s="118">
        <v>221</v>
      </c>
      <c r="B47" s="129" t="s">
        <v>88</v>
      </c>
      <c r="C47" s="149">
        <v>52.53</v>
      </c>
      <c r="D47" s="149">
        <v>52.53</v>
      </c>
      <c r="E47" s="156"/>
      <c r="F47" s="156"/>
      <c r="G47" s="156"/>
    </row>
    <row r="48" ht="18" customHeight="1" spans="1:7">
      <c r="A48" s="117">
        <v>22102</v>
      </c>
      <c r="B48" s="126" t="s">
        <v>89</v>
      </c>
      <c r="C48" s="84">
        <v>52.534595</v>
      </c>
      <c r="D48" s="84">
        <v>52.534595</v>
      </c>
      <c r="E48" s="156"/>
      <c r="F48" s="156"/>
      <c r="G48" s="156"/>
    </row>
    <row r="49" ht="18" customHeight="1" spans="1:7">
      <c r="A49" s="117">
        <v>2210201</v>
      </c>
      <c r="B49" s="79" t="s">
        <v>90</v>
      </c>
      <c r="C49" s="84">
        <v>52.534595</v>
      </c>
      <c r="D49" s="84">
        <v>52.534595</v>
      </c>
      <c r="E49" s="156"/>
      <c r="F49" s="156"/>
      <c r="G49" s="156"/>
    </row>
    <row r="50" ht="18" customHeight="1" spans="1:7">
      <c r="A50" s="75">
        <v>229</v>
      </c>
      <c r="B50" s="76" t="s">
        <v>91</v>
      </c>
      <c r="C50" s="150">
        <v>18.5</v>
      </c>
      <c r="D50" s="149"/>
      <c r="E50" s="150">
        <v>18.5</v>
      </c>
      <c r="F50" s="156"/>
      <c r="G50" s="156"/>
    </row>
    <row r="51" ht="18" customHeight="1" spans="1:7">
      <c r="A51" s="78">
        <v>22960</v>
      </c>
      <c r="B51" s="79" t="s">
        <v>92</v>
      </c>
      <c r="C51" s="84">
        <v>18.5</v>
      </c>
      <c r="D51" s="157"/>
      <c r="E51" s="84">
        <v>18.5</v>
      </c>
      <c r="F51" s="156"/>
      <c r="G51" s="156"/>
    </row>
    <row r="52" ht="24" customHeight="1" spans="1:7">
      <c r="A52" s="78">
        <v>2296002</v>
      </c>
      <c r="B52" s="79" t="s">
        <v>93</v>
      </c>
      <c r="C52" s="84">
        <v>18.5</v>
      </c>
      <c r="D52" s="157"/>
      <c r="E52" s="84">
        <v>18.5</v>
      </c>
      <c r="F52" s="156"/>
      <c r="G52" s="156"/>
    </row>
    <row r="53" s="71" customFormat="1" ht="26" customHeight="1" spans="1:7">
      <c r="A53" s="158" t="s">
        <v>94</v>
      </c>
      <c r="B53" s="159"/>
      <c r="C53" s="151">
        <f>C6+C9+C39+C44+C47+C50</f>
        <v>5444.17</v>
      </c>
      <c r="D53" s="151">
        <f>D6+D9+D39+D44+D47+D50</f>
        <v>5425.67</v>
      </c>
      <c r="E53" s="160">
        <f>E6+E9+E39+E44+E47+E50</f>
        <v>18.5</v>
      </c>
      <c r="F53" s="87"/>
      <c r="G53" s="161"/>
    </row>
  </sheetData>
  <mergeCells count="8">
    <mergeCell ref="A2:G2"/>
    <mergeCell ref="A4:B4"/>
    <mergeCell ref="A53:B53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4"/>
  <sheetViews>
    <sheetView showGridLines="0" showZeros="0" topLeftCell="A41" workbookViewId="0">
      <selection activeCell="C7" sqref="C7"/>
    </sheetView>
  </sheetViews>
  <sheetFormatPr defaultColWidth="6.875" defaultRowHeight="11.25" outlineLevelCol="4"/>
  <cols>
    <col min="1" max="1" width="19.375" style="63" customWidth="1"/>
    <col min="2" max="2" width="40.625" style="63" customWidth="1"/>
    <col min="3" max="5" width="24.125" style="63" customWidth="1"/>
    <col min="6" max="16384" width="6.875" style="63"/>
  </cols>
  <sheetData>
    <row r="1" ht="16.5" customHeight="1" spans="1:5">
      <c r="A1" s="44" t="s">
        <v>95</v>
      </c>
      <c r="B1" s="45"/>
      <c r="C1" s="45"/>
      <c r="D1" s="70"/>
      <c r="E1" s="70"/>
    </row>
    <row r="2" ht="16.5" customHeight="1" spans="1:5">
      <c r="A2" s="45"/>
      <c r="B2" s="45"/>
      <c r="C2" s="45"/>
      <c r="D2" s="70"/>
      <c r="E2" s="70"/>
    </row>
    <row r="3" ht="29.25" customHeight="1" spans="1:5">
      <c r="A3" s="72" t="s">
        <v>96</v>
      </c>
      <c r="B3" s="72"/>
      <c r="C3" s="72"/>
      <c r="D3" s="72"/>
      <c r="E3" s="72"/>
    </row>
    <row r="4" ht="26.25" customHeight="1" spans="1:5">
      <c r="A4" s="73"/>
      <c r="B4" s="73"/>
      <c r="C4" s="73"/>
      <c r="D4" s="73"/>
      <c r="E4" s="86" t="s">
        <v>2</v>
      </c>
    </row>
    <row r="5" ht="26.25" customHeight="1" spans="1:5">
      <c r="A5" s="142" t="s">
        <v>40</v>
      </c>
      <c r="B5" s="143"/>
      <c r="C5" s="144" t="s">
        <v>37</v>
      </c>
      <c r="D5" s="144" t="s">
        <v>97</v>
      </c>
      <c r="E5" s="144" t="s">
        <v>98</v>
      </c>
    </row>
    <row r="6" s="71" customFormat="1" ht="27.75" customHeight="1" spans="1:5">
      <c r="A6" s="74" t="s">
        <v>45</v>
      </c>
      <c r="B6" s="74" t="s">
        <v>46</v>
      </c>
      <c r="C6" s="145"/>
      <c r="D6" s="145"/>
      <c r="E6" s="145"/>
    </row>
    <row r="7" s="71" customFormat="1" ht="22" customHeight="1" spans="1:5">
      <c r="A7" s="75">
        <v>201</v>
      </c>
      <c r="B7" s="129" t="s">
        <v>47</v>
      </c>
      <c r="C7" s="113">
        <v>6.08</v>
      </c>
      <c r="D7" s="83"/>
      <c r="E7" s="113">
        <v>6.08</v>
      </c>
    </row>
    <row r="8" s="71" customFormat="1" ht="22" customHeight="1" spans="1:5">
      <c r="A8" s="78">
        <v>20132</v>
      </c>
      <c r="B8" s="126" t="s">
        <v>48</v>
      </c>
      <c r="C8" s="83">
        <v>6.08</v>
      </c>
      <c r="D8" s="83"/>
      <c r="E8" s="83">
        <v>6.08</v>
      </c>
    </row>
    <row r="9" s="71" customFormat="1" ht="22" customHeight="1" spans="1:5">
      <c r="A9" s="78">
        <v>2013299</v>
      </c>
      <c r="B9" s="126" t="s">
        <v>49</v>
      </c>
      <c r="C9" s="83">
        <v>6.08</v>
      </c>
      <c r="D9" s="83"/>
      <c r="E9" s="83">
        <v>6.08</v>
      </c>
    </row>
    <row r="10" customFormat="1" ht="22" customHeight="1" spans="1:5">
      <c r="A10" s="118">
        <v>208</v>
      </c>
      <c r="B10" s="129" t="s">
        <v>50</v>
      </c>
      <c r="C10" s="113">
        <f>C11+C15+C18+C24+C26+C29+C32+C35+C37</f>
        <v>5343.11</v>
      </c>
      <c r="D10" s="113">
        <f>D11+D15+D18+D24+D26+D29+D32+D35+D37</f>
        <v>480.3</v>
      </c>
      <c r="E10" s="113">
        <f>E11+E15+E18+E24+E26+E29+E32+E35+E37</f>
        <v>4862.81</v>
      </c>
    </row>
    <row r="11" customFormat="1" ht="22" customHeight="1" spans="1:5">
      <c r="A11" s="117">
        <v>20802</v>
      </c>
      <c r="B11" s="126" t="s">
        <v>51</v>
      </c>
      <c r="C11" s="83">
        <v>660.7</v>
      </c>
      <c r="D11" s="83">
        <v>404.77</v>
      </c>
      <c r="E11" s="83">
        <v>255.93</v>
      </c>
    </row>
    <row r="12" customFormat="1" ht="22" customHeight="1" spans="1:5">
      <c r="A12" s="117">
        <v>2080201</v>
      </c>
      <c r="B12" s="126" t="s">
        <v>52</v>
      </c>
      <c r="C12" s="83">
        <v>245.58</v>
      </c>
      <c r="D12" s="83">
        <v>81.9</v>
      </c>
      <c r="E12" s="146">
        <v>163.675</v>
      </c>
    </row>
    <row r="13" customFormat="1" ht="22" customHeight="1" spans="1:5">
      <c r="A13" s="117">
        <v>2080207</v>
      </c>
      <c r="B13" s="122" t="s">
        <v>53</v>
      </c>
      <c r="C13" s="83">
        <v>64</v>
      </c>
      <c r="D13" s="83"/>
      <c r="E13" s="83">
        <v>64</v>
      </c>
    </row>
    <row r="14" s="71" customFormat="1" ht="22" customHeight="1" spans="1:5">
      <c r="A14" s="117">
        <v>2080299</v>
      </c>
      <c r="B14" s="126" t="s">
        <v>54</v>
      </c>
      <c r="C14" s="84">
        <v>351.12</v>
      </c>
      <c r="D14" s="84">
        <v>322.87</v>
      </c>
      <c r="E14" s="84">
        <v>28.25</v>
      </c>
    </row>
    <row r="15" s="71" customFormat="1" ht="22" customHeight="1" spans="1:5">
      <c r="A15" s="117">
        <v>20805</v>
      </c>
      <c r="B15" s="126" t="s">
        <v>55</v>
      </c>
      <c r="C15" s="84">
        <v>75.53</v>
      </c>
      <c r="D15" s="84">
        <v>75.53</v>
      </c>
      <c r="E15" s="69"/>
    </row>
    <row r="16" s="71" customFormat="1" ht="22" customHeight="1" spans="1:5">
      <c r="A16" s="117">
        <v>2080501</v>
      </c>
      <c r="B16" s="126" t="s">
        <v>56</v>
      </c>
      <c r="C16" s="84">
        <v>21.13</v>
      </c>
      <c r="D16" s="84">
        <v>21.13</v>
      </c>
      <c r="E16" s="69"/>
    </row>
    <row r="17" s="71" customFormat="1" ht="22" customHeight="1" spans="1:5">
      <c r="A17" s="117">
        <v>2080505</v>
      </c>
      <c r="B17" s="126" t="s">
        <v>57</v>
      </c>
      <c r="C17" s="84">
        <v>54.4</v>
      </c>
      <c r="D17" s="84">
        <v>54.4</v>
      </c>
      <c r="E17" s="69"/>
    </row>
    <row r="18" s="71" customFormat="1" ht="22" customHeight="1" spans="1:5">
      <c r="A18" s="117">
        <v>20810</v>
      </c>
      <c r="B18" s="126" t="s">
        <v>58</v>
      </c>
      <c r="C18" s="84">
        <v>487.38</v>
      </c>
      <c r="D18" s="84"/>
      <c r="E18" s="84">
        <v>487.38</v>
      </c>
    </row>
    <row r="19" s="71" customFormat="1" ht="22" customHeight="1" spans="1:5">
      <c r="A19" s="117">
        <v>2081001</v>
      </c>
      <c r="B19" s="126" t="s">
        <v>59</v>
      </c>
      <c r="C19" s="84">
        <v>90</v>
      </c>
      <c r="D19" s="147"/>
      <c r="E19" s="84">
        <v>90</v>
      </c>
    </row>
    <row r="20" s="71" customFormat="1" ht="22" customHeight="1" spans="1:5">
      <c r="A20" s="117">
        <v>2081002</v>
      </c>
      <c r="B20" s="126" t="s">
        <v>60</v>
      </c>
      <c r="C20" s="84">
        <v>272.92</v>
      </c>
      <c r="D20" s="147"/>
      <c r="E20" s="84">
        <v>272.92</v>
      </c>
    </row>
    <row r="21" s="71" customFormat="1" ht="22" customHeight="1" spans="1:5">
      <c r="A21" s="117">
        <v>2081004</v>
      </c>
      <c r="B21" s="122" t="s">
        <v>61</v>
      </c>
      <c r="C21" s="84">
        <v>21.46</v>
      </c>
      <c r="D21" s="84"/>
      <c r="E21" s="84">
        <v>21.46</v>
      </c>
    </row>
    <row r="22" s="71" customFormat="1" ht="22" customHeight="1" spans="1:5">
      <c r="A22" s="117">
        <v>2081006</v>
      </c>
      <c r="B22" s="126" t="s">
        <v>62</v>
      </c>
      <c r="C22" s="84">
        <v>88</v>
      </c>
      <c r="D22" s="147"/>
      <c r="E22" s="84">
        <v>88</v>
      </c>
    </row>
    <row r="23" s="71" customFormat="1" ht="22" customHeight="1" spans="1:5">
      <c r="A23" s="117">
        <v>2081099</v>
      </c>
      <c r="B23" s="126" t="s">
        <v>63</v>
      </c>
      <c r="C23" s="84">
        <v>15</v>
      </c>
      <c r="D23" s="147"/>
      <c r="E23" s="84">
        <v>15</v>
      </c>
    </row>
    <row r="24" s="71" customFormat="1" ht="22" customHeight="1" spans="1:5">
      <c r="A24" s="117">
        <v>20811</v>
      </c>
      <c r="B24" s="126" t="s">
        <v>64</v>
      </c>
      <c r="C24" s="84">
        <v>571.16</v>
      </c>
      <c r="D24" s="147"/>
      <c r="E24" s="84">
        <v>571.16</v>
      </c>
    </row>
    <row r="25" s="71" customFormat="1" ht="22" customHeight="1" spans="1:5">
      <c r="A25" s="117">
        <v>2081107</v>
      </c>
      <c r="B25" s="58" t="s">
        <v>65</v>
      </c>
      <c r="C25" s="84">
        <v>571.16</v>
      </c>
      <c r="D25" s="147"/>
      <c r="E25" s="84">
        <v>571.16</v>
      </c>
    </row>
    <row r="26" s="71" customFormat="1" ht="22" customHeight="1" spans="1:5">
      <c r="A26" s="117">
        <v>20819</v>
      </c>
      <c r="B26" s="126" t="s">
        <v>66</v>
      </c>
      <c r="C26" s="84">
        <v>1940</v>
      </c>
      <c r="D26" s="147"/>
      <c r="E26" s="84">
        <v>1940</v>
      </c>
    </row>
    <row r="27" s="71" customFormat="1" ht="22" customHeight="1" spans="1:5">
      <c r="A27" s="117">
        <v>2081901</v>
      </c>
      <c r="B27" s="126" t="s">
        <v>67</v>
      </c>
      <c r="C27" s="84">
        <v>690</v>
      </c>
      <c r="D27" s="147"/>
      <c r="E27" s="84">
        <v>690</v>
      </c>
    </row>
    <row r="28" s="71" customFormat="1" ht="22" customHeight="1" spans="1:5">
      <c r="A28" s="117">
        <v>2081902</v>
      </c>
      <c r="B28" s="126" t="s">
        <v>68</v>
      </c>
      <c r="C28" s="84">
        <v>1250</v>
      </c>
      <c r="D28" s="147"/>
      <c r="E28" s="84">
        <v>1250</v>
      </c>
    </row>
    <row r="29" s="71" customFormat="1" ht="22" customHeight="1" spans="1:5">
      <c r="A29" s="117">
        <v>20820</v>
      </c>
      <c r="B29" s="126" t="s">
        <v>69</v>
      </c>
      <c r="C29" s="84">
        <v>102</v>
      </c>
      <c r="D29" s="147"/>
      <c r="E29" s="84">
        <v>102</v>
      </c>
    </row>
    <row r="30" s="71" customFormat="1" ht="22" customHeight="1" spans="1:5">
      <c r="A30" s="117">
        <v>2082001</v>
      </c>
      <c r="B30" s="126" t="s">
        <v>70</v>
      </c>
      <c r="C30" s="84">
        <v>100</v>
      </c>
      <c r="D30" s="147"/>
      <c r="E30" s="84">
        <v>100</v>
      </c>
    </row>
    <row r="31" s="71" customFormat="1" ht="22" customHeight="1" spans="1:5">
      <c r="A31" s="117">
        <v>2082002</v>
      </c>
      <c r="B31" s="148" t="s">
        <v>71</v>
      </c>
      <c r="C31" s="84">
        <v>2</v>
      </c>
      <c r="D31" s="147"/>
      <c r="E31" s="84">
        <v>2</v>
      </c>
    </row>
    <row r="32" s="71" customFormat="1" ht="22" customHeight="1" spans="1:5">
      <c r="A32" s="117">
        <v>20821</v>
      </c>
      <c r="B32" s="126" t="s">
        <v>72</v>
      </c>
      <c r="C32" s="84">
        <v>800</v>
      </c>
      <c r="D32" s="147"/>
      <c r="E32" s="84">
        <v>800</v>
      </c>
    </row>
    <row r="33" s="71" customFormat="1" ht="22" customHeight="1" spans="1:5">
      <c r="A33" s="117">
        <v>2082101</v>
      </c>
      <c r="B33" s="126" t="s">
        <v>73</v>
      </c>
      <c r="C33" s="84">
        <v>80</v>
      </c>
      <c r="D33" s="147"/>
      <c r="E33" s="84">
        <v>80</v>
      </c>
    </row>
    <row r="34" s="71" customFormat="1" ht="22" customHeight="1" spans="1:5">
      <c r="A34" s="117">
        <v>2082102</v>
      </c>
      <c r="B34" s="126" t="s">
        <v>74</v>
      </c>
      <c r="C34" s="84">
        <v>720</v>
      </c>
      <c r="D34" s="147"/>
      <c r="E34" s="84">
        <v>720</v>
      </c>
    </row>
    <row r="35" s="71" customFormat="1" ht="22" customHeight="1" spans="1:5">
      <c r="A35" s="117">
        <v>20825</v>
      </c>
      <c r="B35" s="126" t="s">
        <v>75</v>
      </c>
      <c r="C35" s="84">
        <v>654.51</v>
      </c>
      <c r="D35" s="147"/>
      <c r="E35" s="84">
        <v>654.51</v>
      </c>
    </row>
    <row r="36" s="71" customFormat="1" ht="22" customHeight="1" spans="1:5">
      <c r="A36" s="117">
        <v>2082502</v>
      </c>
      <c r="B36" s="126" t="s">
        <v>76</v>
      </c>
      <c r="C36" s="84">
        <v>654.51</v>
      </c>
      <c r="D36" s="147"/>
      <c r="E36" s="84">
        <v>654.51</v>
      </c>
    </row>
    <row r="37" s="71" customFormat="1" ht="22" customHeight="1" spans="1:5">
      <c r="A37" s="117">
        <v>20830</v>
      </c>
      <c r="B37" s="126" t="s">
        <v>77</v>
      </c>
      <c r="C37" s="84">
        <v>51.83</v>
      </c>
      <c r="D37" s="147"/>
      <c r="E37" s="84">
        <v>51.83</v>
      </c>
    </row>
    <row r="38" s="71" customFormat="1" ht="22" customHeight="1" spans="1:5">
      <c r="A38" s="117">
        <v>2083001</v>
      </c>
      <c r="B38" s="122" t="s">
        <v>78</v>
      </c>
      <c r="C38" s="84">
        <v>14.25</v>
      </c>
      <c r="D38" s="147"/>
      <c r="E38" s="84">
        <v>14.25</v>
      </c>
    </row>
    <row r="39" s="71" customFormat="1" ht="22" customHeight="1" spans="1:5">
      <c r="A39" s="117">
        <v>2083099</v>
      </c>
      <c r="B39" s="122" t="s">
        <v>79</v>
      </c>
      <c r="C39" s="84">
        <v>37.58</v>
      </c>
      <c r="D39" s="147"/>
      <c r="E39" s="84">
        <v>37.58</v>
      </c>
    </row>
    <row r="40" s="71" customFormat="1" ht="22" customHeight="1" spans="1:5">
      <c r="A40" s="118">
        <v>210</v>
      </c>
      <c r="B40" s="129" t="s">
        <v>80</v>
      </c>
      <c r="C40" s="149">
        <v>23.53</v>
      </c>
      <c r="D40" s="149">
        <v>23.53</v>
      </c>
      <c r="E40" s="69"/>
    </row>
    <row r="41" s="71" customFormat="1" ht="22" customHeight="1" spans="1:5">
      <c r="A41" s="117">
        <v>21011</v>
      </c>
      <c r="B41" s="126" t="s">
        <v>81</v>
      </c>
      <c r="C41" s="84">
        <v>23.53</v>
      </c>
      <c r="D41" s="84">
        <v>23.53</v>
      </c>
      <c r="E41" s="69"/>
    </row>
    <row r="42" s="71" customFormat="1" ht="22" customHeight="1" spans="1:5">
      <c r="A42" s="117">
        <v>2101101</v>
      </c>
      <c r="B42" s="126" t="s">
        <v>82</v>
      </c>
      <c r="C42" s="84">
        <v>3.07</v>
      </c>
      <c r="D42" s="84">
        <v>3.07</v>
      </c>
      <c r="E42" s="69"/>
    </row>
    <row r="43" s="71" customFormat="1" ht="22" customHeight="1" spans="1:5">
      <c r="A43" s="117">
        <v>2101102</v>
      </c>
      <c r="B43" s="126" t="s">
        <v>83</v>
      </c>
      <c r="C43" s="84">
        <v>19.04</v>
      </c>
      <c r="D43" s="84">
        <v>19.04</v>
      </c>
      <c r="E43" s="69"/>
    </row>
    <row r="44" s="71" customFormat="1" ht="22" customHeight="1" spans="1:5">
      <c r="A44" s="117">
        <v>2101103</v>
      </c>
      <c r="B44" s="126" t="s">
        <v>84</v>
      </c>
      <c r="C44" s="84">
        <v>1.42</v>
      </c>
      <c r="D44" s="84">
        <v>1.42</v>
      </c>
      <c r="E44" s="69"/>
    </row>
    <row r="45" s="71" customFormat="1" ht="22" customHeight="1" spans="1:5">
      <c r="A45" s="118">
        <v>216</v>
      </c>
      <c r="B45" s="129" t="s">
        <v>85</v>
      </c>
      <c r="C45" s="149">
        <v>0.42</v>
      </c>
      <c r="D45" s="147"/>
      <c r="E45" s="149">
        <v>0.42</v>
      </c>
    </row>
    <row r="46" s="71" customFormat="1" ht="22" customHeight="1" spans="1:5">
      <c r="A46" s="117">
        <v>21602</v>
      </c>
      <c r="B46" s="126" t="s">
        <v>86</v>
      </c>
      <c r="C46" s="84">
        <v>0.42</v>
      </c>
      <c r="D46" s="147"/>
      <c r="E46" s="84">
        <v>0.42</v>
      </c>
    </row>
    <row r="47" s="71" customFormat="1" ht="22" customHeight="1" spans="1:5">
      <c r="A47" s="117">
        <v>2160299</v>
      </c>
      <c r="B47" s="126" t="s">
        <v>87</v>
      </c>
      <c r="C47" s="84">
        <v>0.42</v>
      </c>
      <c r="D47" s="69"/>
      <c r="E47" s="84">
        <v>0.42</v>
      </c>
    </row>
    <row r="48" s="71" customFormat="1" ht="22" customHeight="1" spans="1:5">
      <c r="A48" s="118">
        <v>221</v>
      </c>
      <c r="B48" s="76" t="s">
        <v>88</v>
      </c>
      <c r="C48" s="149">
        <v>52.53</v>
      </c>
      <c r="D48" s="149">
        <v>52.53</v>
      </c>
      <c r="E48" s="69"/>
    </row>
    <row r="49" s="71" customFormat="1" ht="22" customHeight="1" spans="1:5">
      <c r="A49" s="117">
        <v>22102</v>
      </c>
      <c r="B49" s="79" t="s">
        <v>89</v>
      </c>
      <c r="C49" s="84">
        <v>52.534595</v>
      </c>
      <c r="D49" s="84">
        <v>52.534595</v>
      </c>
      <c r="E49" s="69"/>
    </row>
    <row r="50" s="71" customFormat="1" ht="22" customHeight="1" spans="1:5">
      <c r="A50" s="117">
        <v>2210201</v>
      </c>
      <c r="B50" s="79" t="s">
        <v>90</v>
      </c>
      <c r="C50" s="84">
        <v>52.534595</v>
      </c>
      <c r="D50" s="84">
        <v>52.534595</v>
      </c>
      <c r="E50" s="69"/>
    </row>
    <row r="51" s="71" customFormat="1" ht="22" customHeight="1" spans="1:5">
      <c r="A51" s="75">
        <v>229</v>
      </c>
      <c r="B51" s="76" t="s">
        <v>91</v>
      </c>
      <c r="C51" s="150">
        <v>18.5</v>
      </c>
      <c r="D51" s="69"/>
      <c r="E51" s="150">
        <v>18.5</v>
      </c>
    </row>
    <row r="52" s="71" customFormat="1" ht="22" customHeight="1" spans="1:5">
      <c r="A52" s="78">
        <v>22960</v>
      </c>
      <c r="B52" s="79" t="s">
        <v>92</v>
      </c>
      <c r="C52" s="84">
        <v>18.5</v>
      </c>
      <c r="D52" s="69"/>
      <c r="E52" s="84">
        <v>18.5</v>
      </c>
    </row>
    <row r="53" s="71" customFormat="1" ht="22" customHeight="1" spans="1:5">
      <c r="A53" s="78">
        <v>2296002</v>
      </c>
      <c r="B53" s="79" t="s">
        <v>93</v>
      </c>
      <c r="C53" s="84">
        <v>18.5</v>
      </c>
      <c r="D53" s="69"/>
      <c r="E53" s="84">
        <v>18.5</v>
      </c>
    </row>
    <row r="54" ht="30" customHeight="1" spans="1:5">
      <c r="A54" s="80" t="s">
        <v>99</v>
      </c>
      <c r="B54" s="81"/>
      <c r="C54" s="151">
        <f>C7+C10+C40+C45+C48+C51</f>
        <v>5444.17</v>
      </c>
      <c r="D54" s="151">
        <f>D7+D10+D40+D45+D48+D51</f>
        <v>556.36</v>
      </c>
      <c r="E54" s="151">
        <f>E7+E10+E40+E45+E48+E51</f>
        <v>4887.81</v>
      </c>
    </row>
  </sheetData>
  <mergeCells count="6">
    <mergeCell ref="A3:E3"/>
    <mergeCell ref="A5:B5"/>
    <mergeCell ref="A54:B54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topLeftCell="A20" workbookViewId="0">
      <selection activeCell="F28" sqref="F28:F29"/>
    </sheetView>
  </sheetViews>
  <sheetFormatPr defaultColWidth="6.875" defaultRowHeight="11.25" outlineLevelCol="5"/>
  <cols>
    <col min="1" max="1" width="28.125" style="63" customWidth="1"/>
    <col min="2" max="2" width="14.875" style="63" customWidth="1"/>
    <col min="3" max="3" width="30.375" style="63" customWidth="1"/>
    <col min="4" max="4" width="15.375" style="63" customWidth="1"/>
    <col min="5" max="6" width="17.125" style="63" customWidth="1"/>
    <col min="7" max="16384" width="6.875" style="63"/>
  </cols>
  <sheetData>
    <row r="1" ht="16.5" customHeight="1" spans="1:6">
      <c r="A1" s="73" t="s">
        <v>100</v>
      </c>
      <c r="B1" s="133"/>
      <c r="C1" s="133"/>
      <c r="D1" s="133"/>
      <c r="E1" s="133"/>
      <c r="F1" s="134"/>
    </row>
    <row r="2" ht="18.75" customHeight="1" spans="1:6">
      <c r="A2" s="135"/>
      <c r="B2" s="133"/>
      <c r="C2" s="133"/>
      <c r="D2" s="133"/>
      <c r="E2" s="133"/>
      <c r="F2" s="134"/>
    </row>
    <row r="3" ht="21" customHeight="1" spans="1:6">
      <c r="A3" s="90" t="s">
        <v>101</v>
      </c>
      <c r="B3" s="90"/>
      <c r="C3" s="90"/>
      <c r="D3" s="90"/>
      <c r="E3" s="90"/>
      <c r="F3" s="90"/>
    </row>
    <row r="4" ht="14.25" customHeight="1" spans="1:6">
      <c r="A4" s="136"/>
      <c r="B4" s="136"/>
      <c r="C4" s="136"/>
      <c r="D4" s="136"/>
      <c r="E4" s="136"/>
      <c r="F4" s="92" t="s">
        <v>2</v>
      </c>
    </row>
    <row r="5" ht="24" customHeight="1" spans="1:6">
      <c r="A5" s="165" t="s">
        <v>3</v>
      </c>
      <c r="B5" s="74"/>
      <c r="C5" s="165" t="s">
        <v>4</v>
      </c>
      <c r="D5" s="74"/>
      <c r="E5" s="74"/>
      <c r="F5" s="74"/>
    </row>
    <row r="6" ht="24" customHeight="1" spans="1:6">
      <c r="A6" s="165" t="s">
        <v>5</v>
      </c>
      <c r="B6" s="165" t="s">
        <v>6</v>
      </c>
      <c r="C6" s="74" t="s">
        <v>40</v>
      </c>
      <c r="D6" s="74" t="s">
        <v>6</v>
      </c>
      <c r="E6" s="74"/>
      <c r="F6" s="74"/>
    </row>
    <row r="7" ht="24" customHeight="1" spans="1:6">
      <c r="A7" s="74"/>
      <c r="B7" s="74"/>
      <c r="C7" s="74"/>
      <c r="D7" s="74" t="s">
        <v>102</v>
      </c>
      <c r="E7" s="74" t="s">
        <v>41</v>
      </c>
      <c r="F7" s="74" t="s">
        <v>103</v>
      </c>
    </row>
    <row r="8" ht="28.5" customHeight="1" spans="1:6">
      <c r="A8" s="96" t="s">
        <v>11</v>
      </c>
      <c r="B8" s="96">
        <v>5425.67</v>
      </c>
      <c r="C8" s="116" t="s">
        <v>12</v>
      </c>
      <c r="D8" s="77">
        <v>6.08</v>
      </c>
      <c r="E8" s="77">
        <v>6.08</v>
      </c>
      <c r="F8" s="137"/>
    </row>
    <row r="9" ht="28.5" customHeight="1" spans="1:6">
      <c r="A9" s="96" t="s">
        <v>13</v>
      </c>
      <c r="B9" s="96">
        <v>18.5</v>
      </c>
      <c r="C9" s="116" t="s">
        <v>14</v>
      </c>
      <c r="D9" s="77"/>
      <c r="E9" s="77"/>
      <c r="F9" s="137"/>
    </row>
    <row r="10" ht="28.5" customHeight="1" spans="1:6">
      <c r="A10" s="96"/>
      <c r="B10" s="96"/>
      <c r="C10" s="116" t="s">
        <v>16</v>
      </c>
      <c r="D10" s="77"/>
      <c r="E10" s="77"/>
      <c r="F10" s="137"/>
    </row>
    <row r="11" ht="28.5" customHeight="1" spans="1:6">
      <c r="A11" s="96"/>
      <c r="B11" s="96"/>
      <c r="C11" s="96" t="s">
        <v>18</v>
      </c>
      <c r="D11" s="84"/>
      <c r="E11" s="84"/>
      <c r="F11" s="137"/>
    </row>
    <row r="12" ht="28.5" customHeight="1" spans="1:6">
      <c r="A12" s="96"/>
      <c r="B12" s="96"/>
      <c r="C12" s="116" t="s">
        <v>19</v>
      </c>
      <c r="D12" s="77"/>
      <c r="E12" s="77"/>
      <c r="F12" s="137"/>
    </row>
    <row r="13" ht="28.5" customHeight="1" spans="1:6">
      <c r="A13" s="96"/>
      <c r="B13" s="96"/>
      <c r="C13" s="116" t="s">
        <v>20</v>
      </c>
      <c r="D13" s="77"/>
      <c r="E13" s="77"/>
      <c r="F13" s="137"/>
    </row>
    <row r="14" ht="28.5" customHeight="1" spans="1:6">
      <c r="A14" s="96"/>
      <c r="B14" s="96"/>
      <c r="C14" s="96" t="s">
        <v>21</v>
      </c>
      <c r="D14" s="84"/>
      <c r="E14" s="84"/>
      <c r="F14" s="96"/>
    </row>
    <row r="15" ht="28.5" customHeight="1" spans="1:6">
      <c r="A15" s="96"/>
      <c r="B15" s="96"/>
      <c r="C15" s="96" t="s">
        <v>22</v>
      </c>
      <c r="D15" s="138">
        <v>5343.12</v>
      </c>
      <c r="E15" s="138">
        <v>5343.12</v>
      </c>
      <c r="F15" s="96"/>
    </row>
    <row r="16" ht="28.5" customHeight="1" spans="1:6">
      <c r="A16" s="96"/>
      <c r="B16" s="96"/>
      <c r="C16" s="116" t="s">
        <v>23</v>
      </c>
      <c r="D16" s="139">
        <v>23.52</v>
      </c>
      <c r="E16" s="139">
        <v>23.52</v>
      </c>
      <c r="F16" s="96"/>
    </row>
    <row r="17" ht="28.5" customHeight="1" spans="1:6">
      <c r="A17" s="96"/>
      <c r="B17" s="96"/>
      <c r="C17" s="116" t="s">
        <v>24</v>
      </c>
      <c r="D17" s="139"/>
      <c r="E17" s="139"/>
      <c r="F17" s="96"/>
    </row>
    <row r="18" ht="28.5" customHeight="1" spans="1:6">
      <c r="A18" s="96"/>
      <c r="B18" s="96"/>
      <c r="C18" s="96" t="s">
        <v>25</v>
      </c>
      <c r="D18" s="140"/>
      <c r="E18" s="140"/>
      <c r="F18" s="96"/>
    </row>
    <row r="19" ht="28.5" customHeight="1" spans="1:6">
      <c r="A19" s="96"/>
      <c r="B19" s="96"/>
      <c r="C19" s="96" t="s">
        <v>26</v>
      </c>
      <c r="D19" s="84"/>
      <c r="E19" s="84"/>
      <c r="F19" s="96"/>
    </row>
    <row r="20" ht="28.5" customHeight="1" spans="1:6">
      <c r="A20" s="96"/>
      <c r="B20" s="96"/>
      <c r="C20" s="96" t="s">
        <v>27</v>
      </c>
      <c r="D20" s="84"/>
      <c r="E20" s="84"/>
      <c r="F20" s="96"/>
    </row>
    <row r="21" ht="28.5" customHeight="1" spans="1:6">
      <c r="A21" s="96"/>
      <c r="B21" s="96"/>
      <c r="C21" s="96" t="s">
        <v>104</v>
      </c>
      <c r="D21" s="84"/>
      <c r="E21" s="84"/>
      <c r="F21" s="96"/>
    </row>
    <row r="22" ht="28.5" customHeight="1" spans="1:6">
      <c r="A22" s="96"/>
      <c r="B22" s="96"/>
      <c r="C22" s="96" t="s">
        <v>29</v>
      </c>
      <c r="D22" s="84"/>
      <c r="E22" s="84"/>
      <c r="F22" s="96"/>
    </row>
    <row r="23" ht="28.5" customHeight="1" spans="1:6">
      <c r="A23" s="96"/>
      <c r="B23" s="96"/>
      <c r="C23" s="96" t="s">
        <v>30</v>
      </c>
      <c r="D23" s="84"/>
      <c r="E23" s="84"/>
      <c r="F23" s="96"/>
    </row>
    <row r="24" ht="28.5" customHeight="1" spans="1:6">
      <c r="A24" s="96"/>
      <c r="B24" s="96"/>
      <c r="C24" s="96" t="s">
        <v>31</v>
      </c>
      <c r="D24" s="84"/>
      <c r="E24" s="84"/>
      <c r="F24" s="96"/>
    </row>
    <row r="25" ht="28.5" customHeight="1" spans="1:6">
      <c r="A25" s="96"/>
      <c r="B25" s="96"/>
      <c r="C25" s="96" t="s">
        <v>32</v>
      </c>
      <c r="D25" s="140">
        <v>52.53</v>
      </c>
      <c r="E25" s="140">
        <v>52.53</v>
      </c>
      <c r="F25" s="96"/>
    </row>
    <row r="26" ht="28.5" customHeight="1" spans="1:6">
      <c r="A26" s="96"/>
      <c r="B26" s="96"/>
      <c r="C26" s="96" t="s">
        <v>33</v>
      </c>
      <c r="D26" s="84"/>
      <c r="E26" s="84"/>
      <c r="F26" s="96"/>
    </row>
    <row r="27" ht="28.5" customHeight="1" spans="1:6">
      <c r="A27" s="96"/>
      <c r="B27" s="96"/>
      <c r="C27" s="96" t="s">
        <v>34</v>
      </c>
      <c r="D27" s="84"/>
      <c r="E27" s="84"/>
      <c r="F27" s="96"/>
    </row>
    <row r="28" ht="28.5" customHeight="1" spans="1:6">
      <c r="A28" s="96"/>
      <c r="B28" s="96"/>
      <c r="C28" s="96" t="s">
        <v>35</v>
      </c>
      <c r="D28" s="141">
        <v>18.92</v>
      </c>
      <c r="E28" s="141">
        <v>0.42</v>
      </c>
      <c r="F28" s="84">
        <v>18.5</v>
      </c>
    </row>
    <row r="29" ht="28.5" customHeight="1" spans="1:6">
      <c r="A29" s="74" t="s">
        <v>36</v>
      </c>
      <c r="B29" s="137">
        <f>SUM(B8:B28)</f>
        <v>5444.17</v>
      </c>
      <c r="C29" s="74" t="s">
        <v>37</v>
      </c>
      <c r="D29" s="137">
        <f>SUM(D8:D28)</f>
        <v>5444.17</v>
      </c>
      <c r="E29" s="137">
        <f>SUM(E8:E28)</f>
        <v>5425.67</v>
      </c>
      <c r="F29" s="83">
        <f>SUM(F8:F28)</f>
        <v>18.5</v>
      </c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showGridLines="0" showZeros="0" topLeftCell="A34" workbookViewId="0">
      <selection activeCell="E46" sqref="E46"/>
    </sheetView>
  </sheetViews>
  <sheetFormatPr defaultColWidth="6.875" defaultRowHeight="11.25"/>
  <cols>
    <col min="1" max="1" width="18.125" style="63" customWidth="1"/>
    <col min="2" max="2" width="27.5" style="63" customWidth="1"/>
    <col min="3" max="8" width="10" style="63" customWidth="1"/>
    <col min="9" max="11" width="10.875" style="63" customWidth="1"/>
    <col min="12" max="16384" width="6.875" style="63"/>
  </cols>
  <sheetData>
    <row r="1" ht="16.5" customHeight="1" spans="1:11">
      <c r="A1" s="44" t="s">
        <v>105</v>
      </c>
      <c r="B1" s="45"/>
      <c r="C1" s="45"/>
      <c r="D1" s="45"/>
      <c r="E1" s="45"/>
      <c r="F1" s="45"/>
      <c r="G1" s="45"/>
      <c r="H1" s="45"/>
      <c r="I1" s="70"/>
      <c r="J1" s="70"/>
      <c r="K1" s="70"/>
    </row>
    <row r="2" ht="16.5" customHeight="1" spans="1:11">
      <c r="A2" s="45"/>
      <c r="B2" s="45"/>
      <c r="C2" s="45"/>
      <c r="D2" s="45"/>
      <c r="E2" s="45"/>
      <c r="F2" s="45"/>
      <c r="G2" s="45"/>
      <c r="H2" s="45"/>
      <c r="I2" s="70"/>
      <c r="J2" s="70"/>
      <c r="K2" s="70"/>
    </row>
    <row r="3" ht="21" customHeight="1" spans="1:11">
      <c r="A3" s="72" t="s">
        <v>106</v>
      </c>
      <c r="B3" s="72"/>
      <c r="C3" s="72"/>
      <c r="D3" s="72"/>
      <c r="E3" s="72"/>
      <c r="F3" s="72"/>
      <c r="G3" s="72"/>
      <c r="H3" s="72"/>
      <c r="I3" s="72"/>
      <c r="J3" s="72"/>
      <c r="K3" s="72"/>
    </row>
    <row r="4" ht="26.25" customHeight="1" spans="1:11">
      <c r="A4" s="110"/>
      <c r="B4" s="110"/>
      <c r="C4" s="110"/>
      <c r="D4" s="110"/>
      <c r="E4" s="110"/>
      <c r="F4" s="110"/>
      <c r="G4" s="110"/>
      <c r="H4" s="110"/>
      <c r="I4" s="110"/>
      <c r="J4" s="82" t="s">
        <v>2</v>
      </c>
      <c r="K4" s="82"/>
    </row>
    <row r="5" ht="26.25" customHeight="1" spans="1:11">
      <c r="A5" s="74" t="s">
        <v>40</v>
      </c>
      <c r="B5" s="74"/>
      <c r="C5" s="74" t="s">
        <v>107</v>
      </c>
      <c r="D5" s="74"/>
      <c r="E5" s="74"/>
      <c r="F5" s="74" t="s">
        <v>108</v>
      </c>
      <c r="G5" s="74"/>
      <c r="H5" s="74"/>
      <c r="I5" s="74" t="s">
        <v>109</v>
      </c>
      <c r="J5" s="74"/>
      <c r="K5" s="74"/>
    </row>
    <row r="6" s="71" customFormat="1" ht="30.75" customHeight="1" spans="1:11">
      <c r="A6" s="74" t="s">
        <v>45</v>
      </c>
      <c r="B6" s="74" t="s">
        <v>46</v>
      </c>
      <c r="C6" s="74" t="s">
        <v>110</v>
      </c>
      <c r="D6" s="74" t="s">
        <v>97</v>
      </c>
      <c r="E6" s="74" t="s">
        <v>98</v>
      </c>
      <c r="F6" s="74" t="s">
        <v>110</v>
      </c>
      <c r="G6" s="74" t="s">
        <v>97</v>
      </c>
      <c r="H6" s="74" t="s">
        <v>98</v>
      </c>
      <c r="I6" s="74" t="s">
        <v>110</v>
      </c>
      <c r="J6" s="74" t="s">
        <v>97</v>
      </c>
      <c r="K6" s="74" t="s">
        <v>98</v>
      </c>
    </row>
    <row r="7" s="71" customFormat="1" ht="17" customHeight="1" spans="1:11">
      <c r="A7" s="111">
        <v>201</v>
      </c>
      <c r="B7" s="112" t="s">
        <v>47</v>
      </c>
      <c r="C7" s="113">
        <v>8</v>
      </c>
      <c r="D7" s="114"/>
      <c r="E7" s="113">
        <v>8</v>
      </c>
      <c r="F7" s="113">
        <v>6.08</v>
      </c>
      <c r="G7" s="83"/>
      <c r="H7" s="113">
        <v>6.08</v>
      </c>
      <c r="I7" s="83">
        <f>(F7-C7)/C7*100</f>
        <v>-24</v>
      </c>
      <c r="J7" s="83"/>
      <c r="K7" s="83">
        <f t="shared" ref="K7:K13" si="0">(H7-E7)/E7*100</f>
        <v>-24</v>
      </c>
    </row>
    <row r="8" s="71" customFormat="1" ht="17" customHeight="1" spans="1:11">
      <c r="A8" s="115">
        <v>20132</v>
      </c>
      <c r="B8" s="116" t="s">
        <v>48</v>
      </c>
      <c r="C8" s="83">
        <v>8</v>
      </c>
      <c r="D8" s="114"/>
      <c r="E8" s="83">
        <v>8</v>
      </c>
      <c r="F8" s="83">
        <v>6.08</v>
      </c>
      <c r="G8" s="83"/>
      <c r="H8" s="83">
        <v>6.08</v>
      </c>
      <c r="I8" s="83">
        <f>(F8-C8)/C8*100</f>
        <v>-24</v>
      </c>
      <c r="J8" s="83"/>
      <c r="K8" s="83">
        <f t="shared" si="0"/>
        <v>-24</v>
      </c>
    </row>
    <row r="9" s="71" customFormat="1" ht="17" customHeight="1" spans="1:11">
      <c r="A9" s="117">
        <v>2013299</v>
      </c>
      <c r="B9" s="116" t="s">
        <v>49</v>
      </c>
      <c r="C9" s="83">
        <v>8</v>
      </c>
      <c r="D9" s="114"/>
      <c r="E9" s="83">
        <v>8</v>
      </c>
      <c r="F9" s="83">
        <v>6.08</v>
      </c>
      <c r="G9" s="83"/>
      <c r="H9" s="83">
        <v>6.08</v>
      </c>
      <c r="I9" s="83">
        <f>(F9-C9)/C9*100</f>
        <v>-24</v>
      </c>
      <c r="J9" s="83"/>
      <c r="K9" s="83">
        <f t="shared" si="0"/>
        <v>-24</v>
      </c>
    </row>
    <row r="10" s="71" customFormat="1" ht="17" customHeight="1" spans="1:11">
      <c r="A10" s="118">
        <v>208</v>
      </c>
      <c r="B10" s="119" t="s">
        <v>50</v>
      </c>
      <c r="C10" s="113">
        <f>C11+C15+C19+C26+C28+C31+C34+C37+C39</f>
        <v>4316.6</v>
      </c>
      <c r="D10" s="113">
        <f>D11+D15+D19+D26+D28+D31+D34+D37+D39</f>
        <v>514.73</v>
      </c>
      <c r="E10" s="113">
        <f>E11+E15+E19+E26+E28+E31+E34+E37+E39</f>
        <v>3801.87</v>
      </c>
      <c r="F10" s="113">
        <f>F11+F15+F19+F26+F28+F31+F34+F37+F39</f>
        <v>5343.11</v>
      </c>
      <c r="G10" s="113">
        <f>G11+G15+G19+G26+G28+G31+G34+G37+G39</f>
        <v>480.3</v>
      </c>
      <c r="H10" s="113">
        <f>H11+H15+H19+H26+H28+H31+H34+H37+H39</f>
        <v>4862.81</v>
      </c>
      <c r="I10" s="113">
        <f>(F10-C10)/C10*100</f>
        <v>23.780521706899</v>
      </c>
      <c r="J10" s="113">
        <f>(G10-D10)/D10*100</f>
        <v>-6.68894371806579</v>
      </c>
      <c r="K10" s="113">
        <f t="shared" si="0"/>
        <v>27.905741122132</v>
      </c>
    </row>
    <row r="11" customFormat="1" ht="17" customHeight="1" spans="1:11">
      <c r="A11" s="117">
        <v>20802</v>
      </c>
      <c r="B11" s="96" t="s">
        <v>51</v>
      </c>
      <c r="C11" s="83">
        <v>424.97</v>
      </c>
      <c r="D11" s="83">
        <v>424.97</v>
      </c>
      <c r="E11" s="83"/>
      <c r="F11" s="83">
        <v>660.7</v>
      </c>
      <c r="G11" s="83">
        <v>404.77</v>
      </c>
      <c r="H11" s="83">
        <v>255.93</v>
      </c>
      <c r="I11" s="83">
        <f>(F11-C11)/C11*100</f>
        <v>55.4697978680848</v>
      </c>
      <c r="J11" s="83">
        <f>(G11-D11)/D11*100</f>
        <v>-4.75327670188485</v>
      </c>
      <c r="K11" s="83"/>
    </row>
    <row r="12" s="71" customFormat="1" ht="17" customHeight="1" spans="1:11">
      <c r="A12" s="117">
        <v>2080201</v>
      </c>
      <c r="B12" s="116" t="s">
        <v>52</v>
      </c>
      <c r="C12" s="83">
        <v>83.74</v>
      </c>
      <c r="D12" s="83">
        <v>86.07</v>
      </c>
      <c r="E12" s="120"/>
      <c r="F12" s="83">
        <v>245.58</v>
      </c>
      <c r="G12" s="83">
        <v>81.9</v>
      </c>
      <c r="H12" s="121">
        <v>163.675</v>
      </c>
      <c r="I12" s="83">
        <f>(F12-C12)/C12*100</f>
        <v>193.264867446859</v>
      </c>
      <c r="J12" s="83">
        <f>(G12-D12)/D12*100</f>
        <v>-4.84489369118158</v>
      </c>
      <c r="K12" s="83"/>
    </row>
    <row r="13" s="71" customFormat="1" ht="17" customHeight="1" spans="1:11">
      <c r="A13" s="117">
        <v>2080207</v>
      </c>
      <c r="B13" s="122" t="s">
        <v>53</v>
      </c>
      <c r="C13" s="83"/>
      <c r="D13" s="83"/>
      <c r="E13" s="120"/>
      <c r="F13" s="83">
        <v>64</v>
      </c>
      <c r="G13" s="83"/>
      <c r="H13" s="83">
        <v>64</v>
      </c>
      <c r="I13" s="83"/>
      <c r="J13" s="83"/>
      <c r="K13" s="83"/>
    </row>
    <row r="14" s="71" customFormat="1" ht="17" customHeight="1" spans="1:11">
      <c r="A14" s="117">
        <v>2080299</v>
      </c>
      <c r="B14" s="116" t="s">
        <v>54</v>
      </c>
      <c r="C14" s="83">
        <v>341.23</v>
      </c>
      <c r="D14" s="83">
        <v>341.25</v>
      </c>
      <c r="E14" s="83"/>
      <c r="F14" s="83">
        <v>351.12</v>
      </c>
      <c r="G14" s="83">
        <v>322.87</v>
      </c>
      <c r="H14" s="83">
        <v>28.25</v>
      </c>
      <c r="I14" s="83">
        <f t="shared" ref="I14:I20" si="1">(F14-C14)/C14*100</f>
        <v>2.89833836415321</v>
      </c>
      <c r="J14" s="83">
        <f t="shared" ref="J14:J20" si="2">(G14-D14)/D14*100</f>
        <v>-5.38608058608058</v>
      </c>
      <c r="K14" s="83"/>
    </row>
    <row r="15" s="71" customFormat="1" ht="17" customHeight="1" spans="1:11">
      <c r="A15" s="117">
        <v>20805</v>
      </c>
      <c r="B15" s="116" t="s">
        <v>55</v>
      </c>
      <c r="C15" s="83">
        <v>77.93</v>
      </c>
      <c r="D15" s="83">
        <v>77.93</v>
      </c>
      <c r="E15" s="123"/>
      <c r="F15" s="83">
        <v>75.53</v>
      </c>
      <c r="G15" s="83">
        <v>75.53</v>
      </c>
      <c r="H15" s="124"/>
      <c r="I15" s="83">
        <f t="shared" si="1"/>
        <v>-3.07968689849866</v>
      </c>
      <c r="J15" s="83">
        <f t="shared" si="2"/>
        <v>-3.07968689849866</v>
      </c>
      <c r="K15" s="83"/>
    </row>
    <row r="16" s="71" customFormat="1" ht="17" customHeight="1" spans="1:11">
      <c r="A16" s="125">
        <v>2080501</v>
      </c>
      <c r="B16" s="79" t="s">
        <v>56</v>
      </c>
      <c r="C16" s="83">
        <v>19.86</v>
      </c>
      <c r="D16" s="83">
        <v>19.86</v>
      </c>
      <c r="E16" s="123"/>
      <c r="F16" s="83">
        <v>21.13</v>
      </c>
      <c r="G16" s="83">
        <v>21.13</v>
      </c>
      <c r="H16" s="124"/>
      <c r="I16" s="83">
        <f t="shared" si="1"/>
        <v>6.39476334340383</v>
      </c>
      <c r="J16" s="83">
        <f t="shared" si="2"/>
        <v>6.39476334340383</v>
      </c>
      <c r="K16" s="83"/>
    </row>
    <row r="17" s="71" customFormat="1" ht="17" customHeight="1" spans="1:11">
      <c r="A17" s="125">
        <v>2080505</v>
      </c>
      <c r="B17" s="96" t="s">
        <v>57</v>
      </c>
      <c r="C17" s="83">
        <v>54.71</v>
      </c>
      <c r="D17" s="83">
        <v>54.71</v>
      </c>
      <c r="E17" s="123"/>
      <c r="F17" s="83">
        <v>54.4</v>
      </c>
      <c r="G17" s="83">
        <v>54.4</v>
      </c>
      <c r="H17" s="124"/>
      <c r="I17" s="83">
        <f>(F17-C17)/C17*100</f>
        <v>-0.56662401754707</v>
      </c>
      <c r="J17" s="83">
        <f>(G17-D17)/D17*100</f>
        <v>-0.56662401754707</v>
      </c>
      <c r="K17" s="83"/>
    </row>
    <row r="18" s="71" customFormat="1" ht="17" customHeight="1" spans="1:11">
      <c r="A18" s="125">
        <v>2080506</v>
      </c>
      <c r="B18" s="96" t="s">
        <v>111</v>
      </c>
      <c r="C18" s="83">
        <v>3.36</v>
      </c>
      <c r="D18" s="83">
        <v>3.36</v>
      </c>
      <c r="E18" s="123"/>
      <c r="F18" s="83"/>
      <c r="G18" s="83"/>
      <c r="H18" s="123"/>
      <c r="I18" s="83">
        <f>(F18-C18)/C18*100</f>
        <v>-100</v>
      </c>
      <c r="J18" s="83">
        <f>(G18-D18)/D18*100</f>
        <v>-100</v>
      </c>
      <c r="K18" s="83"/>
    </row>
    <row r="19" s="71" customFormat="1" ht="17" customHeight="1" spans="1:11">
      <c r="A19" s="125">
        <v>20810</v>
      </c>
      <c r="B19" s="96" t="s">
        <v>58</v>
      </c>
      <c r="C19" s="83">
        <v>446.31</v>
      </c>
      <c r="D19" s="83">
        <v>11.83</v>
      </c>
      <c r="E19" s="83">
        <v>434.48</v>
      </c>
      <c r="F19" s="83">
        <v>487.38</v>
      </c>
      <c r="G19" s="83"/>
      <c r="H19" s="83">
        <v>487.38</v>
      </c>
      <c r="I19" s="83">
        <f>(F19-C19)/C19*100</f>
        <v>9.20212408415675</v>
      </c>
      <c r="J19" s="83">
        <f>(G19-D19)/D19*100</f>
        <v>-100</v>
      </c>
      <c r="K19" s="83">
        <f>(H19-E19)/E19*100</f>
        <v>12.1754741299945</v>
      </c>
    </row>
    <row r="20" s="71" customFormat="1" ht="17" customHeight="1" spans="1:11">
      <c r="A20" s="125">
        <v>2081001</v>
      </c>
      <c r="B20" s="96" t="s">
        <v>59</v>
      </c>
      <c r="C20" s="83">
        <v>80</v>
      </c>
      <c r="D20" s="83"/>
      <c r="E20" s="83">
        <v>80</v>
      </c>
      <c r="F20" s="83">
        <v>90</v>
      </c>
      <c r="G20" s="108"/>
      <c r="H20" s="83">
        <v>90</v>
      </c>
      <c r="I20" s="83"/>
      <c r="J20" s="83"/>
      <c r="K20" s="83"/>
    </row>
    <row r="21" s="71" customFormat="1" ht="17" customHeight="1" spans="1:11">
      <c r="A21" s="125">
        <v>2081002</v>
      </c>
      <c r="B21" s="96" t="s">
        <v>60</v>
      </c>
      <c r="C21" s="83">
        <v>266.48</v>
      </c>
      <c r="D21" s="83"/>
      <c r="E21" s="83">
        <v>266.48</v>
      </c>
      <c r="F21" s="83">
        <v>272.92</v>
      </c>
      <c r="G21" s="108"/>
      <c r="H21" s="83">
        <v>272.92</v>
      </c>
      <c r="I21" s="83">
        <f>(F21-C21)/C21*100</f>
        <v>2.41669168417892</v>
      </c>
      <c r="J21" s="83"/>
      <c r="K21" s="83">
        <f>(H21-E21)/E21*100</f>
        <v>2.41669168417892</v>
      </c>
    </row>
    <row r="22" s="71" customFormat="1" ht="17" customHeight="1" spans="1:11">
      <c r="A22" s="125">
        <v>2081004</v>
      </c>
      <c r="B22" s="122" t="s">
        <v>61</v>
      </c>
      <c r="C22" s="83"/>
      <c r="D22" s="83"/>
      <c r="E22" s="83"/>
      <c r="F22" s="83">
        <v>21.46</v>
      </c>
      <c r="G22" s="83"/>
      <c r="H22" s="83">
        <v>21.46</v>
      </c>
      <c r="I22" s="83"/>
      <c r="J22" s="83"/>
      <c r="K22" s="83"/>
    </row>
    <row r="23" s="71" customFormat="1" ht="17" customHeight="1" spans="1:11">
      <c r="A23" s="125">
        <v>2081005</v>
      </c>
      <c r="B23" s="96" t="s">
        <v>112</v>
      </c>
      <c r="C23" s="83">
        <v>11.83</v>
      </c>
      <c r="D23" s="83">
        <v>11.83</v>
      </c>
      <c r="E23" s="83"/>
      <c r="F23" s="83"/>
      <c r="G23" s="83"/>
      <c r="H23" s="83"/>
      <c r="I23" s="83">
        <f>(F23-C23)/C23*100</f>
        <v>-100</v>
      </c>
      <c r="J23" s="83">
        <f>(G23-D23)/D23*100</f>
        <v>-100</v>
      </c>
      <c r="K23" s="83"/>
    </row>
    <row r="24" s="71" customFormat="1" ht="17" customHeight="1" spans="1:11">
      <c r="A24" s="125">
        <v>2081006</v>
      </c>
      <c r="B24" s="79" t="s">
        <v>62</v>
      </c>
      <c r="C24" s="83">
        <v>88</v>
      </c>
      <c r="D24" s="83"/>
      <c r="E24" s="83">
        <v>88</v>
      </c>
      <c r="F24" s="83">
        <v>88</v>
      </c>
      <c r="G24" s="108"/>
      <c r="H24" s="83">
        <v>88</v>
      </c>
      <c r="I24" s="83">
        <f>(F24-C24)/C24*100</f>
        <v>0</v>
      </c>
      <c r="J24" s="83"/>
      <c r="K24" s="83">
        <f>(H24-E24)/E24*100</f>
        <v>0</v>
      </c>
    </row>
    <row r="25" s="71" customFormat="1" ht="17" customHeight="1" spans="1:11">
      <c r="A25" s="125">
        <v>2081099</v>
      </c>
      <c r="B25" s="96" t="s">
        <v>63</v>
      </c>
      <c r="C25" s="83"/>
      <c r="D25" s="83"/>
      <c r="E25" s="83"/>
      <c r="F25" s="83">
        <v>15</v>
      </c>
      <c r="G25" s="108"/>
      <c r="H25" s="83">
        <v>15</v>
      </c>
      <c r="I25" s="83"/>
      <c r="J25" s="83"/>
      <c r="K25" s="83"/>
    </row>
    <row r="26" s="71" customFormat="1" ht="17" customHeight="1" spans="1:11">
      <c r="A26" s="117">
        <v>20811</v>
      </c>
      <c r="B26" s="79" t="s">
        <v>64</v>
      </c>
      <c r="C26" s="83">
        <v>484.4</v>
      </c>
      <c r="D26" s="83"/>
      <c r="E26" s="83">
        <v>484.4</v>
      </c>
      <c r="F26" s="83">
        <v>571.16</v>
      </c>
      <c r="G26" s="108"/>
      <c r="H26" s="83">
        <v>571.16</v>
      </c>
      <c r="I26" s="83"/>
      <c r="J26" s="83"/>
      <c r="K26" s="83"/>
    </row>
    <row r="27" s="71" customFormat="1" ht="17" customHeight="1" spans="1:11">
      <c r="A27" s="117">
        <v>2081107</v>
      </c>
      <c r="B27" s="58" t="s">
        <v>65</v>
      </c>
      <c r="C27" s="83">
        <v>484.4</v>
      </c>
      <c r="D27" s="83"/>
      <c r="E27" s="83">
        <v>484.4</v>
      </c>
      <c r="F27" s="83">
        <v>571.16</v>
      </c>
      <c r="G27" s="108"/>
      <c r="H27" s="83">
        <v>571.16</v>
      </c>
      <c r="I27" s="83"/>
      <c r="J27" s="83"/>
      <c r="K27" s="83"/>
    </row>
    <row r="28" s="71" customFormat="1" ht="17" customHeight="1" spans="1:11">
      <c r="A28" s="125">
        <v>20819</v>
      </c>
      <c r="B28" s="96" t="s">
        <v>66</v>
      </c>
      <c r="C28" s="83">
        <v>1650</v>
      </c>
      <c r="D28" s="83"/>
      <c r="E28" s="83">
        <v>1650</v>
      </c>
      <c r="F28" s="83">
        <v>1940</v>
      </c>
      <c r="G28" s="108"/>
      <c r="H28" s="83">
        <v>1940</v>
      </c>
      <c r="I28" s="83">
        <f t="shared" ref="I28:I30" si="3">(F28-C28)/C28*100</f>
        <v>17.5757575757576</v>
      </c>
      <c r="J28" s="83"/>
      <c r="K28" s="83">
        <f t="shared" ref="K28:K30" si="4">(H28-E28)/E28*100</f>
        <v>17.5757575757576</v>
      </c>
    </row>
    <row r="29" s="71" customFormat="1" ht="17" customHeight="1" spans="1:11">
      <c r="A29" s="125">
        <v>2081901</v>
      </c>
      <c r="B29" s="96" t="s">
        <v>67</v>
      </c>
      <c r="C29" s="83">
        <v>630</v>
      </c>
      <c r="D29" s="83"/>
      <c r="E29" s="83">
        <v>630</v>
      </c>
      <c r="F29" s="83">
        <v>690</v>
      </c>
      <c r="G29" s="108"/>
      <c r="H29" s="83">
        <v>690</v>
      </c>
      <c r="I29" s="83">
        <f t="shared" si="3"/>
        <v>9.52380952380952</v>
      </c>
      <c r="J29" s="83"/>
      <c r="K29" s="83">
        <f t="shared" si="4"/>
        <v>9.52380952380952</v>
      </c>
    </row>
    <row r="30" s="71" customFormat="1" ht="17" customHeight="1" spans="1:11">
      <c r="A30" s="125">
        <v>2081902</v>
      </c>
      <c r="B30" s="96" t="s">
        <v>68</v>
      </c>
      <c r="C30" s="83">
        <v>1020</v>
      </c>
      <c r="D30" s="83"/>
      <c r="E30" s="83">
        <v>1020</v>
      </c>
      <c r="F30" s="83">
        <v>1250</v>
      </c>
      <c r="G30" s="108"/>
      <c r="H30" s="83">
        <v>1250</v>
      </c>
      <c r="I30" s="83">
        <f t="shared" si="3"/>
        <v>22.5490196078431</v>
      </c>
      <c r="J30" s="83"/>
      <c r="K30" s="83">
        <f t="shared" si="4"/>
        <v>22.5490196078431</v>
      </c>
    </row>
    <row r="31" s="71" customFormat="1" ht="17" customHeight="1" spans="1:11">
      <c r="A31" s="125">
        <v>20820</v>
      </c>
      <c r="B31" s="96" t="s">
        <v>69</v>
      </c>
      <c r="C31" s="83">
        <v>91</v>
      </c>
      <c r="D31" s="83"/>
      <c r="E31" s="83">
        <v>91</v>
      </c>
      <c r="F31" s="83">
        <v>102</v>
      </c>
      <c r="G31" s="108"/>
      <c r="H31" s="83">
        <v>102</v>
      </c>
      <c r="I31" s="83"/>
      <c r="J31" s="83"/>
      <c r="K31" s="83"/>
    </row>
    <row r="32" s="71" customFormat="1" ht="17" customHeight="1" spans="1:11">
      <c r="A32" s="125">
        <v>2082001</v>
      </c>
      <c r="B32" s="96" t="s">
        <v>70</v>
      </c>
      <c r="C32" s="83">
        <v>90</v>
      </c>
      <c r="D32" s="83"/>
      <c r="E32" s="83">
        <v>90</v>
      </c>
      <c r="F32" s="83">
        <v>100</v>
      </c>
      <c r="G32" s="108"/>
      <c r="H32" s="83">
        <v>100</v>
      </c>
      <c r="I32" s="83"/>
      <c r="J32" s="83"/>
      <c r="K32" s="83"/>
    </row>
    <row r="33" s="71" customFormat="1" ht="17" customHeight="1" spans="1:11">
      <c r="A33" s="125">
        <v>2082002</v>
      </c>
      <c r="B33" s="96" t="s">
        <v>71</v>
      </c>
      <c r="C33" s="83">
        <v>1</v>
      </c>
      <c r="D33" s="83"/>
      <c r="E33" s="83">
        <v>2</v>
      </c>
      <c r="F33" s="83">
        <v>2</v>
      </c>
      <c r="G33" s="108"/>
      <c r="H33" s="83">
        <v>2</v>
      </c>
      <c r="I33" s="83"/>
      <c r="J33" s="83"/>
      <c r="K33" s="83"/>
    </row>
    <row r="34" s="71" customFormat="1" ht="17" customHeight="1" spans="1:11">
      <c r="A34" s="125">
        <v>20821</v>
      </c>
      <c r="B34" s="96" t="s">
        <v>72</v>
      </c>
      <c r="C34" s="83">
        <v>440</v>
      </c>
      <c r="D34" s="83"/>
      <c r="E34" s="83">
        <v>440</v>
      </c>
      <c r="F34" s="83">
        <v>800</v>
      </c>
      <c r="G34" s="108"/>
      <c r="H34" s="83">
        <v>800</v>
      </c>
      <c r="I34" s="83">
        <f>(F34-C34)/C34*100</f>
        <v>81.8181818181818</v>
      </c>
      <c r="J34" s="83"/>
      <c r="K34" s="83">
        <f>(H34-E34)/E34*100</f>
        <v>81.8181818181818</v>
      </c>
    </row>
    <row r="35" s="71" customFormat="1" ht="17" customHeight="1" spans="1:11">
      <c r="A35" s="125">
        <v>2082101</v>
      </c>
      <c r="B35" s="96" t="s">
        <v>73</v>
      </c>
      <c r="C35" s="83">
        <v>60</v>
      </c>
      <c r="D35" s="83"/>
      <c r="E35" s="83">
        <v>60</v>
      </c>
      <c r="F35" s="83">
        <v>80</v>
      </c>
      <c r="G35" s="108"/>
      <c r="H35" s="83">
        <v>80</v>
      </c>
      <c r="I35" s="83"/>
      <c r="J35" s="83"/>
      <c r="K35" s="83"/>
    </row>
    <row r="36" s="71" customFormat="1" ht="17" customHeight="1" spans="1:11">
      <c r="A36" s="125">
        <v>2082102</v>
      </c>
      <c r="B36" s="96" t="s">
        <v>74</v>
      </c>
      <c r="C36" s="83">
        <v>380</v>
      </c>
      <c r="D36" s="83"/>
      <c r="E36" s="83">
        <v>380</v>
      </c>
      <c r="F36" s="83">
        <v>720</v>
      </c>
      <c r="G36" s="108"/>
      <c r="H36" s="83">
        <v>720</v>
      </c>
      <c r="I36" s="83">
        <f>(F36-C36)/C36*100</f>
        <v>89.4736842105263</v>
      </c>
      <c r="J36" s="83"/>
      <c r="K36" s="83">
        <f>(H36-E36)/E36*100</f>
        <v>89.4736842105263</v>
      </c>
    </row>
    <row r="37" s="71" customFormat="1" ht="17" customHeight="1" spans="1:11">
      <c r="A37" s="125">
        <v>20825</v>
      </c>
      <c r="B37" s="96" t="s">
        <v>75</v>
      </c>
      <c r="C37" s="83">
        <v>701.99</v>
      </c>
      <c r="D37" s="83"/>
      <c r="E37" s="83">
        <v>701.99</v>
      </c>
      <c r="F37" s="83">
        <v>654.51</v>
      </c>
      <c r="G37" s="108"/>
      <c r="H37" s="83">
        <v>654.51</v>
      </c>
      <c r="I37" s="83">
        <f>(F37-C37)/C37*100</f>
        <v>-6.76362911152581</v>
      </c>
      <c r="J37" s="83"/>
      <c r="K37" s="83">
        <f>(H37-E37)/E37*100</f>
        <v>-6.76362911152581</v>
      </c>
    </row>
    <row r="38" s="71" customFormat="1" ht="17" customHeight="1" spans="1:11">
      <c r="A38" s="125">
        <v>2082502</v>
      </c>
      <c r="B38" s="96" t="s">
        <v>76</v>
      </c>
      <c r="C38" s="83">
        <v>701.99</v>
      </c>
      <c r="D38" s="83"/>
      <c r="E38" s="83">
        <v>701.99</v>
      </c>
      <c r="F38" s="83">
        <v>654.51</v>
      </c>
      <c r="G38" s="108"/>
      <c r="H38" s="83">
        <v>654.51</v>
      </c>
      <c r="I38" s="83">
        <f>(F38-C38)/C38*100</f>
        <v>-6.76362911152581</v>
      </c>
      <c r="J38" s="83"/>
      <c r="K38" s="83">
        <f>(H38-E38)/E38*100</f>
        <v>-6.76362911152581</v>
      </c>
    </row>
    <row r="39" s="71" customFormat="1" ht="17" customHeight="1" spans="1:11">
      <c r="A39" s="117">
        <v>20830</v>
      </c>
      <c r="B39" s="126" t="s">
        <v>77</v>
      </c>
      <c r="C39" s="83"/>
      <c r="D39" s="83"/>
      <c r="E39" s="83"/>
      <c r="F39" s="83">
        <v>51.83</v>
      </c>
      <c r="G39" s="108"/>
      <c r="H39" s="83">
        <v>51.83</v>
      </c>
      <c r="I39" s="83"/>
      <c r="J39" s="83"/>
      <c r="K39" s="83"/>
    </row>
    <row r="40" s="71" customFormat="1" ht="17" customHeight="1" spans="1:11">
      <c r="A40" s="117">
        <v>2083001</v>
      </c>
      <c r="B40" s="122" t="s">
        <v>78</v>
      </c>
      <c r="C40" s="123"/>
      <c r="D40" s="83"/>
      <c r="E40" s="83"/>
      <c r="F40" s="83">
        <v>14.25</v>
      </c>
      <c r="G40" s="108"/>
      <c r="H40" s="83">
        <v>14.25</v>
      </c>
      <c r="I40" s="83"/>
      <c r="J40" s="83"/>
      <c r="K40" s="83"/>
    </row>
    <row r="41" s="71" customFormat="1" ht="17" customHeight="1" spans="1:11">
      <c r="A41" s="117">
        <v>2083099</v>
      </c>
      <c r="B41" s="122" t="s">
        <v>79</v>
      </c>
      <c r="C41" s="123"/>
      <c r="D41" s="83"/>
      <c r="E41" s="83"/>
      <c r="F41" s="83">
        <v>37.58</v>
      </c>
      <c r="G41" s="108"/>
      <c r="H41" s="83">
        <v>37.58</v>
      </c>
      <c r="I41" s="83"/>
      <c r="J41" s="83"/>
      <c r="K41" s="83"/>
    </row>
    <row r="42" s="71" customFormat="1" ht="17" customHeight="1" spans="1:11">
      <c r="A42" s="127">
        <v>210</v>
      </c>
      <c r="B42" s="128" t="s">
        <v>80</v>
      </c>
      <c r="C42" s="113">
        <v>23.86</v>
      </c>
      <c r="D42" s="113">
        <v>23.86</v>
      </c>
      <c r="E42" s="123"/>
      <c r="F42" s="113">
        <v>23.53</v>
      </c>
      <c r="G42" s="113">
        <v>23.53</v>
      </c>
      <c r="H42" s="124"/>
      <c r="I42" s="83">
        <f t="shared" ref="I40:I52" si="5">(F42-C42)/C42*100</f>
        <v>-1.38306789606035</v>
      </c>
      <c r="J42" s="83">
        <f t="shared" ref="J42:J46" si="6">(G42-D42)/D42*100</f>
        <v>-1.38306789606035</v>
      </c>
      <c r="K42" s="83"/>
    </row>
    <row r="43" s="71" customFormat="1" ht="17" customHeight="1" spans="1:11">
      <c r="A43" s="125">
        <v>21011</v>
      </c>
      <c r="B43" s="96" t="s">
        <v>81</v>
      </c>
      <c r="C43" s="83">
        <v>23.86</v>
      </c>
      <c r="D43" s="83">
        <v>23.86</v>
      </c>
      <c r="E43" s="123"/>
      <c r="F43" s="83">
        <v>23.53</v>
      </c>
      <c r="G43" s="83">
        <v>23.53</v>
      </c>
      <c r="H43" s="124"/>
      <c r="I43" s="83">
        <f t="shared" si="5"/>
        <v>-1.38306789606035</v>
      </c>
      <c r="J43" s="83">
        <f t="shared" si="6"/>
        <v>-1.38306789606035</v>
      </c>
      <c r="K43" s="83"/>
    </row>
    <row r="44" s="71" customFormat="1" ht="17" customHeight="1" spans="1:11">
      <c r="A44" s="125">
        <v>2101101</v>
      </c>
      <c r="B44" s="96" t="s">
        <v>82</v>
      </c>
      <c r="C44" s="83">
        <v>3.54</v>
      </c>
      <c r="D44" s="83">
        <v>3.54</v>
      </c>
      <c r="E44" s="123"/>
      <c r="F44" s="83">
        <v>3.07</v>
      </c>
      <c r="G44" s="83">
        <v>3.07</v>
      </c>
      <c r="H44" s="124"/>
      <c r="I44" s="83">
        <f t="shared" si="5"/>
        <v>-13.2768361581921</v>
      </c>
      <c r="J44" s="83">
        <f t="shared" si="6"/>
        <v>-13.2768361581921</v>
      </c>
      <c r="K44" s="83"/>
    </row>
    <row r="45" s="71" customFormat="1" ht="17" customHeight="1" spans="1:11">
      <c r="A45" s="125">
        <v>2101102</v>
      </c>
      <c r="B45" s="96" t="s">
        <v>83</v>
      </c>
      <c r="C45" s="83">
        <v>18.68</v>
      </c>
      <c r="D45" s="83">
        <v>18.68</v>
      </c>
      <c r="E45" s="123"/>
      <c r="F45" s="83">
        <v>19.04</v>
      </c>
      <c r="G45" s="83">
        <v>19.04</v>
      </c>
      <c r="H45" s="124"/>
      <c r="I45" s="83">
        <f t="shared" si="5"/>
        <v>1.9271948608137</v>
      </c>
      <c r="J45" s="83">
        <f t="shared" si="6"/>
        <v>1.9271948608137</v>
      </c>
      <c r="K45" s="83"/>
    </row>
    <row r="46" s="71" customFormat="1" ht="17" customHeight="1" spans="1:11">
      <c r="A46" s="125">
        <v>2101103</v>
      </c>
      <c r="B46" s="96" t="s">
        <v>84</v>
      </c>
      <c r="C46" s="83">
        <v>1.64</v>
      </c>
      <c r="D46" s="83">
        <v>1.64</v>
      </c>
      <c r="E46" s="123"/>
      <c r="F46" s="83">
        <v>1.42</v>
      </c>
      <c r="G46" s="83">
        <v>1.42</v>
      </c>
      <c r="H46" s="124"/>
      <c r="I46" s="83">
        <f t="shared" si="5"/>
        <v>-13.4146341463415</v>
      </c>
      <c r="J46" s="83">
        <f t="shared" si="6"/>
        <v>-13.4146341463415</v>
      </c>
      <c r="K46" s="83"/>
    </row>
    <row r="47" s="71" customFormat="1" ht="17" customHeight="1" spans="1:11">
      <c r="A47" s="118">
        <v>216</v>
      </c>
      <c r="B47" s="129" t="s">
        <v>85</v>
      </c>
      <c r="C47" s="123"/>
      <c r="D47" s="83"/>
      <c r="E47" s="113"/>
      <c r="F47" s="113">
        <v>0.42</v>
      </c>
      <c r="G47" s="108"/>
      <c r="H47" s="113">
        <v>0.42</v>
      </c>
      <c r="I47" s="83"/>
      <c r="J47" s="83"/>
      <c r="K47" s="83"/>
    </row>
    <row r="48" s="71" customFormat="1" ht="17" customHeight="1" spans="1:11">
      <c r="A48" s="117">
        <v>21602</v>
      </c>
      <c r="B48" s="126" t="s">
        <v>86</v>
      </c>
      <c r="C48" s="123"/>
      <c r="D48" s="83"/>
      <c r="E48" s="83"/>
      <c r="F48" s="83">
        <v>0.42</v>
      </c>
      <c r="G48" s="108"/>
      <c r="H48" s="83">
        <v>0.42</v>
      </c>
      <c r="I48" s="83"/>
      <c r="J48" s="83"/>
      <c r="K48" s="83"/>
    </row>
    <row r="49" s="71" customFormat="1" ht="17" customHeight="1" spans="1:11">
      <c r="A49" s="117">
        <v>2160299</v>
      </c>
      <c r="B49" s="126" t="s">
        <v>87</v>
      </c>
      <c r="C49" s="123"/>
      <c r="D49" s="123"/>
      <c r="E49" s="83"/>
      <c r="F49" s="83">
        <v>0.42</v>
      </c>
      <c r="G49" s="124"/>
      <c r="H49" s="83">
        <v>0.42</v>
      </c>
      <c r="I49" s="83"/>
      <c r="J49" s="83"/>
      <c r="K49" s="83"/>
    </row>
    <row r="50" s="71" customFormat="1" ht="17" customHeight="1" spans="1:11">
      <c r="A50" s="127">
        <v>221</v>
      </c>
      <c r="B50" s="128" t="s">
        <v>88</v>
      </c>
      <c r="C50" s="113">
        <v>41.03</v>
      </c>
      <c r="D50" s="113">
        <v>41.03</v>
      </c>
      <c r="E50" s="123"/>
      <c r="F50" s="113">
        <v>52.53</v>
      </c>
      <c r="G50" s="113">
        <v>52.53</v>
      </c>
      <c r="H50" s="123"/>
      <c r="I50" s="83">
        <f t="shared" si="5"/>
        <v>28.0282719961004</v>
      </c>
      <c r="J50" s="83">
        <f t="shared" ref="J50:J52" si="7">(G50-D50)/D50*100</f>
        <v>28.0282719961004</v>
      </c>
      <c r="K50" s="83"/>
    </row>
    <row r="51" s="71" customFormat="1" ht="17" customHeight="1" spans="1:11">
      <c r="A51" s="125">
        <v>22102</v>
      </c>
      <c r="B51" s="96" t="s">
        <v>89</v>
      </c>
      <c r="C51" s="83">
        <v>41.03</v>
      </c>
      <c r="D51" s="83">
        <v>41.03</v>
      </c>
      <c r="E51" s="123"/>
      <c r="F51" s="83">
        <v>52.534595</v>
      </c>
      <c r="G51" s="83">
        <v>52.534595</v>
      </c>
      <c r="H51" s="123"/>
      <c r="I51" s="83">
        <f t="shared" si="5"/>
        <v>28.0394711186936</v>
      </c>
      <c r="J51" s="83">
        <f t="shared" si="7"/>
        <v>28.0394711186936</v>
      </c>
      <c r="K51" s="83"/>
    </row>
    <row r="52" s="71" customFormat="1" ht="17" customHeight="1" spans="1:11">
      <c r="A52" s="125">
        <v>2210201</v>
      </c>
      <c r="B52" s="96" t="s">
        <v>90</v>
      </c>
      <c r="C52" s="83">
        <v>41.03</v>
      </c>
      <c r="D52" s="83">
        <v>41.03</v>
      </c>
      <c r="E52" s="123"/>
      <c r="F52" s="83">
        <v>52.534595</v>
      </c>
      <c r="G52" s="83">
        <v>52.534595</v>
      </c>
      <c r="H52" s="123"/>
      <c r="I52" s="83">
        <f t="shared" si="5"/>
        <v>28.0394711186936</v>
      </c>
      <c r="J52" s="83">
        <f t="shared" si="7"/>
        <v>28.0394711186936</v>
      </c>
      <c r="K52" s="83"/>
    </row>
    <row r="53" ht="24" customHeight="1" spans="1:11">
      <c r="A53" s="130" t="s">
        <v>113</v>
      </c>
      <c r="B53" s="131"/>
      <c r="C53" s="132">
        <f>C7+C10+C42+C47+C50</f>
        <v>4389.49</v>
      </c>
      <c r="D53" s="132">
        <f>D7+D10+D42+D47+D50</f>
        <v>579.62</v>
      </c>
      <c r="E53" s="132">
        <f>E7+E10+E42+E47+E50</f>
        <v>3809.87</v>
      </c>
      <c r="F53" s="132">
        <f>F7+F10+F42+F47+F50</f>
        <v>5425.67</v>
      </c>
      <c r="G53" s="132">
        <f>G7+G10+G42+G47+G50</f>
        <v>556.36</v>
      </c>
      <c r="H53" s="132">
        <f>H7+H10+H42+H47+H50</f>
        <v>4869.31</v>
      </c>
      <c r="I53" s="83">
        <f>(F53-C53)/C53*100</f>
        <v>23.6059314407824</v>
      </c>
      <c r="J53" s="83">
        <f>(G53-D53)/D53*100</f>
        <v>-4.01297401745973</v>
      </c>
      <c r="K53" s="83">
        <f>(H53-E53)/E53*100</f>
        <v>27.8077729686315</v>
      </c>
    </row>
  </sheetData>
  <mergeCells count="7">
    <mergeCell ref="A3:K3"/>
    <mergeCell ref="J4:K4"/>
    <mergeCell ref="A5:B5"/>
    <mergeCell ref="C5:E5"/>
    <mergeCell ref="F5:H5"/>
    <mergeCell ref="I5:K5"/>
    <mergeCell ref="A53:B53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opLeftCell="A2" workbookViewId="0">
      <selection activeCell="C10" sqref="C10"/>
    </sheetView>
  </sheetViews>
  <sheetFormatPr defaultColWidth="9" defaultRowHeight="14.25" outlineLevelCol="4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102" t="s">
        <v>114</v>
      </c>
      <c r="B1" s="103"/>
      <c r="C1" s="103"/>
    </row>
    <row r="2" ht="44.25" customHeight="1" spans="1:5">
      <c r="A2" s="104" t="s">
        <v>115</v>
      </c>
      <c r="B2" s="104"/>
      <c r="C2" s="104"/>
      <c r="D2" s="85"/>
      <c r="E2" s="85"/>
    </row>
    <row r="3" ht="20.25" customHeight="1" spans="3:3">
      <c r="C3" s="105" t="s">
        <v>2</v>
      </c>
    </row>
    <row r="4" ht="22.5" customHeight="1" spans="1:3">
      <c r="A4" s="106" t="s">
        <v>116</v>
      </c>
      <c r="B4" s="106" t="s">
        <v>6</v>
      </c>
      <c r="C4" s="106" t="s">
        <v>117</v>
      </c>
    </row>
    <row r="5" ht="22.5" customHeight="1" spans="1:3">
      <c r="A5" s="107" t="s">
        <v>118</v>
      </c>
      <c r="B5" s="108">
        <v>497.78</v>
      </c>
      <c r="C5" s="108"/>
    </row>
    <row r="6" ht="22.5" customHeight="1" spans="1:3">
      <c r="A6" s="107" t="s">
        <v>119</v>
      </c>
      <c r="B6" s="108">
        <v>205.43</v>
      </c>
      <c r="C6" s="108"/>
    </row>
    <row r="7" ht="22.5" customHeight="1" spans="1:3">
      <c r="A7" s="107" t="s">
        <v>120</v>
      </c>
      <c r="B7" s="108">
        <v>41.59</v>
      </c>
      <c r="C7" s="108"/>
    </row>
    <row r="8" ht="22.5" customHeight="1" spans="1:3">
      <c r="A8" s="107" t="s">
        <v>121</v>
      </c>
      <c r="B8" s="108">
        <v>2.45</v>
      </c>
      <c r="C8" s="108"/>
    </row>
    <row r="9" ht="22.5" customHeight="1" spans="1:3">
      <c r="A9" s="107" t="s">
        <v>122</v>
      </c>
      <c r="B9" s="108">
        <v>117.63</v>
      </c>
      <c r="C9" s="108"/>
    </row>
    <row r="10" ht="22.5" customHeight="1" spans="1:3">
      <c r="A10" s="107" t="s">
        <v>123</v>
      </c>
      <c r="B10" s="108">
        <v>54.4</v>
      </c>
      <c r="C10" s="108"/>
    </row>
    <row r="11" ht="22.5" customHeight="1" spans="1:3">
      <c r="A11" s="107" t="s">
        <v>124</v>
      </c>
      <c r="B11" s="108"/>
      <c r="C11" s="108"/>
    </row>
    <row r="12" ht="22.5" customHeight="1" spans="1:3">
      <c r="A12" s="107" t="s">
        <v>125</v>
      </c>
      <c r="B12" s="108">
        <v>22.1</v>
      </c>
      <c r="C12" s="108"/>
    </row>
    <row r="13" ht="22.5" customHeight="1" spans="1:3">
      <c r="A13" s="107" t="s">
        <v>126</v>
      </c>
      <c r="B13" s="108">
        <v>1.42</v>
      </c>
      <c r="C13" s="108"/>
    </row>
    <row r="14" ht="22.5" customHeight="1" spans="1:3">
      <c r="A14" s="107" t="s">
        <v>127</v>
      </c>
      <c r="B14" s="108">
        <v>0.23</v>
      </c>
      <c r="C14" s="108"/>
    </row>
    <row r="15" ht="22.5" customHeight="1" spans="1:3">
      <c r="A15" s="107" t="s">
        <v>90</v>
      </c>
      <c r="B15" s="108">
        <v>52.53</v>
      </c>
      <c r="C15" s="108"/>
    </row>
    <row r="16" ht="22.5" customHeight="1" spans="1:3">
      <c r="A16" s="107" t="s">
        <v>128</v>
      </c>
      <c r="B16" s="108"/>
      <c r="C16" s="108"/>
    </row>
    <row r="17" ht="22.5" customHeight="1" spans="1:3">
      <c r="A17" s="107" t="s">
        <v>129</v>
      </c>
      <c r="B17" s="108">
        <v>37.45</v>
      </c>
      <c r="C17" s="108"/>
    </row>
    <row r="18" ht="22.5" customHeight="1" spans="1:3">
      <c r="A18" s="107" t="s">
        <v>130</v>
      </c>
      <c r="B18" s="108">
        <v>2</v>
      </c>
      <c r="C18" s="108"/>
    </row>
    <row r="19" ht="22.5" customHeight="1" spans="1:3">
      <c r="A19" s="107" t="s">
        <v>131</v>
      </c>
      <c r="B19" s="108">
        <v>1.5</v>
      </c>
      <c r="C19" s="108"/>
    </row>
    <row r="20" ht="22.5" customHeight="1" spans="1:3">
      <c r="A20" s="107" t="s">
        <v>132</v>
      </c>
      <c r="B20" s="108"/>
      <c r="C20" s="108"/>
    </row>
    <row r="21" ht="22.5" customHeight="1" spans="1:3">
      <c r="A21" s="107" t="s">
        <v>133</v>
      </c>
      <c r="B21" s="108"/>
      <c r="C21" s="108"/>
    </row>
    <row r="22" ht="22.5" customHeight="1" spans="1:3">
      <c r="A22" s="107" t="s">
        <v>134</v>
      </c>
      <c r="B22" s="108"/>
      <c r="C22" s="108"/>
    </row>
    <row r="23" ht="22.5" customHeight="1" spans="1:3">
      <c r="A23" s="107" t="s">
        <v>135</v>
      </c>
      <c r="B23" s="108">
        <v>2.4</v>
      </c>
      <c r="C23" s="108"/>
    </row>
    <row r="24" ht="22.5" customHeight="1" spans="1:3">
      <c r="A24" s="107" t="s">
        <v>136</v>
      </c>
      <c r="B24" s="108">
        <v>0.6</v>
      </c>
      <c r="C24" s="108"/>
    </row>
    <row r="25" ht="22.5" customHeight="1" spans="1:3">
      <c r="A25" s="107" t="s">
        <v>137</v>
      </c>
      <c r="B25" s="108">
        <v>11.6</v>
      </c>
      <c r="C25" s="108"/>
    </row>
    <row r="26" ht="22.5" customHeight="1" spans="1:3">
      <c r="A26" s="107" t="s">
        <v>138</v>
      </c>
      <c r="B26" s="108"/>
      <c r="C26" s="108"/>
    </row>
    <row r="27" ht="22.5" customHeight="1" spans="1:3">
      <c r="A27" s="107" t="s">
        <v>139</v>
      </c>
      <c r="B27" s="108">
        <v>0.4</v>
      </c>
      <c r="C27" s="108"/>
    </row>
    <row r="28" ht="22.5" customHeight="1" spans="1:3">
      <c r="A28" s="107" t="s">
        <v>140</v>
      </c>
      <c r="B28" s="108"/>
      <c r="C28" s="108"/>
    </row>
    <row r="29" ht="22.5" customHeight="1" spans="1:3">
      <c r="A29" s="107" t="s">
        <v>141</v>
      </c>
      <c r="B29" s="108">
        <v>0.7</v>
      </c>
      <c r="C29" s="108"/>
    </row>
    <row r="30" ht="22.5" customHeight="1" spans="1:3">
      <c r="A30" s="107" t="s">
        <v>142</v>
      </c>
      <c r="B30" s="108">
        <v>0.71</v>
      </c>
      <c r="C30" s="108"/>
    </row>
    <row r="31" ht="22.5" customHeight="1" spans="1:3">
      <c r="A31" s="107" t="s">
        <v>143</v>
      </c>
      <c r="B31" s="108"/>
      <c r="C31" s="108"/>
    </row>
    <row r="32" ht="22.5" customHeight="1" spans="1:3">
      <c r="A32" s="107" t="s">
        <v>144</v>
      </c>
      <c r="B32" s="108"/>
      <c r="C32" s="108"/>
    </row>
    <row r="33" ht="22.5" customHeight="1" spans="1:3">
      <c r="A33" s="107" t="s">
        <v>145</v>
      </c>
      <c r="B33" s="108"/>
      <c r="C33" s="108"/>
    </row>
    <row r="34" ht="22.5" customHeight="1" spans="1:3">
      <c r="A34" s="107" t="s">
        <v>146</v>
      </c>
      <c r="B34" s="108"/>
      <c r="C34" s="108"/>
    </row>
    <row r="35" ht="22.5" customHeight="1" spans="1:3">
      <c r="A35" s="107" t="s">
        <v>147</v>
      </c>
      <c r="B35" s="108"/>
      <c r="C35" s="108"/>
    </row>
    <row r="36" ht="22.5" customHeight="1" spans="1:3">
      <c r="A36" s="107" t="s">
        <v>148</v>
      </c>
      <c r="B36" s="108"/>
      <c r="C36" s="108"/>
    </row>
    <row r="37" ht="22.5" customHeight="1" spans="1:3">
      <c r="A37" s="107" t="s">
        <v>149</v>
      </c>
      <c r="B37" s="108">
        <v>1</v>
      </c>
      <c r="C37" s="108"/>
    </row>
    <row r="38" ht="22.5" customHeight="1" spans="1:3">
      <c r="A38" s="107" t="s">
        <v>150</v>
      </c>
      <c r="B38" s="108">
        <v>0.4</v>
      </c>
      <c r="C38" s="108"/>
    </row>
    <row r="39" ht="22.5" customHeight="1" spans="1:3">
      <c r="A39" s="107" t="s">
        <v>151</v>
      </c>
      <c r="B39" s="108"/>
      <c r="C39" s="108"/>
    </row>
    <row r="40" ht="22.5" customHeight="1" spans="1:3">
      <c r="A40" s="107" t="s">
        <v>152</v>
      </c>
      <c r="B40" s="108">
        <v>6.97</v>
      </c>
      <c r="C40" s="108"/>
    </row>
    <row r="41" ht="22.5" customHeight="1" spans="1:3">
      <c r="A41" s="107" t="s">
        <v>153</v>
      </c>
      <c r="B41" s="108">
        <v>2.4</v>
      </c>
      <c r="C41" s="108"/>
    </row>
    <row r="42" ht="22.5" customHeight="1" spans="1:3">
      <c r="A42" s="107" t="s">
        <v>154</v>
      </c>
      <c r="B42" s="108">
        <v>5.4</v>
      </c>
      <c r="C42" s="108"/>
    </row>
    <row r="43" ht="22.5" customHeight="1" spans="1:3">
      <c r="A43" s="107" t="s">
        <v>155</v>
      </c>
      <c r="B43" s="108"/>
      <c r="C43" s="108"/>
    </row>
    <row r="44" ht="22.5" customHeight="1" spans="1:3">
      <c r="A44" s="109" t="s">
        <v>156</v>
      </c>
      <c r="B44" s="108">
        <v>1.37</v>
      </c>
      <c r="C44" s="108"/>
    </row>
    <row r="45" ht="22.5" customHeight="1" spans="1:3">
      <c r="A45" s="107" t="s">
        <v>157</v>
      </c>
      <c r="B45" s="108">
        <v>21.13</v>
      </c>
      <c r="C45" s="108"/>
    </row>
    <row r="46" ht="22.5" customHeight="1" spans="1:3">
      <c r="A46" s="107" t="s">
        <v>158</v>
      </c>
      <c r="B46" s="108"/>
      <c r="C46" s="108"/>
    </row>
    <row r="47" ht="22.5" customHeight="1" spans="1:3">
      <c r="A47" s="107" t="s">
        <v>159</v>
      </c>
      <c r="B47" s="108">
        <v>9.8</v>
      </c>
      <c r="C47" s="108"/>
    </row>
    <row r="48" ht="22.5" customHeight="1" spans="1:3">
      <c r="A48" s="107" t="s">
        <v>160</v>
      </c>
      <c r="B48" s="108"/>
      <c r="C48" s="108"/>
    </row>
    <row r="49" ht="22.5" customHeight="1" spans="1:3">
      <c r="A49" s="107" t="s">
        <v>161</v>
      </c>
      <c r="B49" s="108"/>
      <c r="C49" s="108"/>
    </row>
    <row r="50" ht="22.5" customHeight="1" spans="1:3">
      <c r="A50" s="107" t="s">
        <v>162</v>
      </c>
      <c r="B50" s="108">
        <v>11.33</v>
      </c>
      <c r="C50" s="108"/>
    </row>
    <row r="51" ht="22.5" customHeight="1" spans="1:3">
      <c r="A51" s="107" t="s">
        <v>163</v>
      </c>
      <c r="B51" s="108"/>
      <c r="C51" s="108"/>
    </row>
    <row r="52" ht="22.5" customHeight="1" spans="1:3">
      <c r="A52" s="107" t="s">
        <v>164</v>
      </c>
      <c r="B52" s="108"/>
      <c r="C52" s="108"/>
    </row>
    <row r="53" ht="22.5" customHeight="1" spans="1:3">
      <c r="A53" s="107" t="s">
        <v>165</v>
      </c>
      <c r="B53" s="108"/>
      <c r="C53" s="108"/>
    </row>
    <row r="54" ht="22.5" customHeight="1" spans="1:3">
      <c r="A54" s="107" t="s">
        <v>166</v>
      </c>
      <c r="B54" s="108"/>
      <c r="C54" s="108"/>
    </row>
    <row r="55" ht="22.5" customHeight="1" spans="1:3">
      <c r="A55" s="107" t="s">
        <v>167</v>
      </c>
      <c r="B55" s="108"/>
      <c r="C55" s="108"/>
    </row>
    <row r="56" ht="22.5" customHeight="1" spans="1:3">
      <c r="A56" s="107" t="s">
        <v>168</v>
      </c>
      <c r="B56" s="108"/>
      <c r="C56" s="108"/>
    </row>
    <row r="57" ht="22.5" customHeight="1" spans="1:3">
      <c r="A57" s="106" t="s">
        <v>113</v>
      </c>
      <c r="B57" s="108">
        <f>B5+B17+B45</f>
        <v>556.36</v>
      </c>
      <c r="C57" s="108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topLeftCell="A7" workbookViewId="0">
      <selection activeCell="B14" sqref="B14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1">
      <c r="A1" s="73" t="s">
        <v>169</v>
      </c>
    </row>
    <row r="2" ht="19.5" customHeight="1" spans="1:2">
      <c r="A2" s="88"/>
      <c r="B2" s="89"/>
    </row>
    <row r="3" ht="30" customHeight="1" spans="1:2">
      <c r="A3" s="90" t="s">
        <v>170</v>
      </c>
      <c r="B3" s="90"/>
    </row>
    <row r="4" ht="16.5" customHeight="1" spans="1:2">
      <c r="A4" s="91"/>
      <c r="B4" s="92" t="s">
        <v>2</v>
      </c>
    </row>
    <row r="5" ht="38.25" customHeight="1" spans="1:2">
      <c r="A5" s="93" t="s">
        <v>5</v>
      </c>
      <c r="B5" s="93" t="s">
        <v>108</v>
      </c>
    </row>
    <row r="6" ht="38.25" customHeight="1" spans="1:2">
      <c r="A6" s="94" t="s">
        <v>171</v>
      </c>
      <c r="B6" s="95">
        <v>2.4</v>
      </c>
    </row>
    <row r="7" ht="38.25" customHeight="1" spans="1:2">
      <c r="A7" s="96" t="s">
        <v>172</v>
      </c>
      <c r="B7" s="84"/>
    </row>
    <row r="8" ht="38.25" customHeight="1" spans="1:2">
      <c r="A8" s="96" t="s">
        <v>173</v>
      </c>
      <c r="B8" s="84"/>
    </row>
    <row r="9" ht="38.25" customHeight="1" spans="1:2">
      <c r="A9" s="97" t="s">
        <v>174</v>
      </c>
      <c r="B9" s="95">
        <v>2.4</v>
      </c>
    </row>
    <row r="10" ht="38.25" customHeight="1" spans="1:2">
      <c r="A10" s="98" t="s">
        <v>175</v>
      </c>
      <c r="B10" s="95">
        <v>2.4</v>
      </c>
    </row>
    <row r="11" ht="38.25" customHeight="1" spans="1:2">
      <c r="A11" s="99" t="s">
        <v>176</v>
      </c>
      <c r="B11" s="100"/>
    </row>
    <row r="12" ht="91.5" customHeight="1" spans="1:2">
      <c r="A12" s="101" t="s">
        <v>177</v>
      </c>
      <c r="B12" s="101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showGridLines="0" showZeros="0" workbookViewId="0">
      <selection activeCell="B14" sqref="B14"/>
    </sheetView>
  </sheetViews>
  <sheetFormatPr defaultColWidth="6.875" defaultRowHeight="14.25" outlineLevelCol="6"/>
  <cols>
    <col min="1" max="2" width="38.7" style="63" customWidth="1"/>
    <col min="3" max="3" width="41.6" style="63" customWidth="1"/>
    <col min="4" max="7" width="9.875" style="63" customWidth="1"/>
    <col min="8" max="16380" width="6.875" style="63"/>
  </cols>
  <sheetData>
    <row r="1" ht="16.5" customHeight="1" spans="1:7">
      <c r="A1" s="44" t="s">
        <v>178</v>
      </c>
      <c r="B1" s="45"/>
      <c r="C1" s="45"/>
      <c r="D1" s="45"/>
      <c r="E1" s="45"/>
      <c r="F1" s="70"/>
      <c r="G1" s="70"/>
    </row>
    <row r="2" ht="16.5" customHeight="1" spans="1:7">
      <c r="A2" s="45"/>
      <c r="B2" s="45"/>
      <c r="C2" s="45"/>
      <c r="D2" s="45"/>
      <c r="E2" s="45"/>
      <c r="F2" s="70"/>
      <c r="G2" s="70"/>
    </row>
    <row r="3" ht="29.25" customHeight="1" spans="1:7">
      <c r="A3" s="72" t="s">
        <v>179</v>
      </c>
      <c r="B3" s="72"/>
      <c r="C3" s="72"/>
      <c r="D3" s="85"/>
      <c r="E3" s="85"/>
      <c r="F3" s="85"/>
      <c r="G3" s="85"/>
    </row>
    <row r="4" ht="26.25" customHeight="1" spans="1:7">
      <c r="A4" s="73"/>
      <c r="B4" s="73"/>
      <c r="C4" s="86" t="s">
        <v>2</v>
      </c>
      <c r="D4" s="73"/>
      <c r="E4" s="73"/>
      <c r="F4" s="86"/>
      <c r="G4" s="86"/>
    </row>
    <row r="5" ht="29" customHeight="1" spans="1:3">
      <c r="A5" s="74" t="s">
        <v>40</v>
      </c>
      <c r="B5" s="74"/>
      <c r="C5" s="87" t="s">
        <v>180</v>
      </c>
    </row>
    <row r="6" ht="29" customHeight="1" spans="1:3">
      <c r="A6" s="74" t="s">
        <v>45</v>
      </c>
      <c r="B6" s="74" t="s">
        <v>46</v>
      </c>
      <c r="C6" s="87"/>
    </row>
    <row r="7" ht="29" customHeight="1" spans="1:3">
      <c r="A7" s="75">
        <v>229</v>
      </c>
      <c r="B7" s="76" t="s">
        <v>91</v>
      </c>
      <c r="C7" s="83">
        <v>18.5</v>
      </c>
    </row>
    <row r="8" ht="29" customHeight="1" spans="1:3">
      <c r="A8" s="78">
        <v>22960</v>
      </c>
      <c r="B8" s="79" t="s">
        <v>92</v>
      </c>
      <c r="C8" s="83">
        <v>18.5</v>
      </c>
    </row>
    <row r="9" ht="29" customHeight="1" spans="1:3">
      <c r="A9" s="78">
        <v>2296002</v>
      </c>
      <c r="B9" s="79" t="s">
        <v>93</v>
      </c>
      <c r="C9" s="83">
        <v>18.5</v>
      </c>
    </row>
    <row r="10" ht="29" customHeight="1" spans="1:3">
      <c r="A10" s="80" t="s">
        <v>99</v>
      </c>
      <c r="B10" s="81"/>
      <c r="C10" s="83">
        <v>18.5</v>
      </c>
    </row>
  </sheetData>
  <mergeCells count="5">
    <mergeCell ref="A3:C3"/>
    <mergeCell ref="F4:G4"/>
    <mergeCell ref="A5:B5"/>
    <mergeCell ref="A10:B10"/>
    <mergeCell ref="C5:C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showGridLines="0" showZeros="0" workbookViewId="0">
      <selection activeCell="F16" sqref="F16"/>
    </sheetView>
  </sheetViews>
  <sheetFormatPr defaultColWidth="6.875" defaultRowHeight="11.25"/>
  <cols>
    <col min="1" max="1" width="18.125" style="63" customWidth="1"/>
    <col min="2" max="2" width="36.375" style="63" customWidth="1"/>
    <col min="3" max="11" width="9.875" style="63" customWidth="1"/>
    <col min="12" max="16384" width="6.875" style="63"/>
  </cols>
  <sheetData>
    <row r="1" ht="16.5" customHeight="1" spans="1:11">
      <c r="A1" s="44" t="s">
        <v>181</v>
      </c>
      <c r="B1" s="45"/>
      <c r="C1" s="45"/>
      <c r="D1" s="45"/>
      <c r="E1" s="45"/>
      <c r="F1" s="45"/>
      <c r="G1" s="45"/>
      <c r="H1" s="45"/>
      <c r="I1" s="45"/>
      <c r="J1" s="70"/>
      <c r="K1" s="70"/>
    </row>
    <row r="2" ht="16.5" customHeight="1" spans="1:11">
      <c r="A2" s="45"/>
      <c r="B2" s="45"/>
      <c r="C2" s="45"/>
      <c r="D2" s="45"/>
      <c r="E2" s="45"/>
      <c r="F2" s="45"/>
      <c r="G2" s="45"/>
      <c r="H2" s="45"/>
      <c r="I2" s="45"/>
      <c r="J2" s="70"/>
      <c r="K2" s="70"/>
    </row>
    <row r="3" ht="29.25" customHeight="1" spans="1:11">
      <c r="A3" s="72" t="s">
        <v>182</v>
      </c>
      <c r="B3" s="72"/>
      <c r="C3" s="72"/>
      <c r="D3" s="72"/>
      <c r="E3" s="72"/>
      <c r="F3" s="72"/>
      <c r="G3" s="72"/>
      <c r="H3" s="72"/>
      <c r="I3" s="72"/>
      <c r="J3" s="72"/>
      <c r="K3" s="72"/>
    </row>
    <row r="4" ht="26.25" customHeight="1" spans="1:11">
      <c r="A4" s="73"/>
      <c r="B4" s="73"/>
      <c r="C4" s="73"/>
      <c r="D4" s="73"/>
      <c r="E4" s="73"/>
      <c r="F4" s="73"/>
      <c r="G4" s="73"/>
      <c r="H4" s="73"/>
      <c r="I4" s="73"/>
      <c r="J4" s="82" t="s">
        <v>2</v>
      </c>
      <c r="K4" s="82"/>
    </row>
    <row r="5" ht="26.25" customHeight="1" spans="1:11">
      <c r="A5" s="74" t="s">
        <v>40</v>
      </c>
      <c r="B5" s="74"/>
      <c r="C5" s="74" t="s">
        <v>107</v>
      </c>
      <c r="D5" s="74"/>
      <c r="E5" s="74"/>
      <c r="F5" s="74" t="s">
        <v>108</v>
      </c>
      <c r="G5" s="74"/>
      <c r="H5" s="74"/>
      <c r="I5" s="74" t="s">
        <v>183</v>
      </c>
      <c r="J5" s="74"/>
      <c r="K5" s="74"/>
    </row>
    <row r="6" s="71" customFormat="1" ht="27.75" customHeight="1" spans="1:11">
      <c r="A6" s="74" t="s">
        <v>45</v>
      </c>
      <c r="B6" s="74" t="s">
        <v>46</v>
      </c>
      <c r="C6" s="74" t="s">
        <v>110</v>
      </c>
      <c r="D6" s="74" t="s">
        <v>97</v>
      </c>
      <c r="E6" s="74" t="s">
        <v>98</v>
      </c>
      <c r="F6" s="74" t="s">
        <v>110</v>
      </c>
      <c r="G6" s="74" t="s">
        <v>97</v>
      </c>
      <c r="H6" s="74" t="s">
        <v>98</v>
      </c>
      <c r="I6" s="74" t="s">
        <v>110</v>
      </c>
      <c r="J6" s="74" t="s">
        <v>97</v>
      </c>
      <c r="K6" s="74" t="s">
        <v>98</v>
      </c>
    </row>
    <row r="7" s="71" customFormat="1" ht="30" customHeight="1" spans="1:11">
      <c r="A7" s="75">
        <v>229</v>
      </c>
      <c r="B7" s="76" t="s">
        <v>91</v>
      </c>
      <c r="C7" s="77">
        <v>3</v>
      </c>
      <c r="D7" s="77"/>
      <c r="E7" s="77">
        <v>3</v>
      </c>
      <c r="F7" s="77">
        <v>18.5</v>
      </c>
      <c r="G7" s="77"/>
      <c r="H7" s="77">
        <v>18.5</v>
      </c>
      <c r="I7" s="83">
        <f t="shared" ref="I7:I10" si="0">(F7-C7)/C7*100</f>
        <v>516.666666666667</v>
      </c>
      <c r="J7" s="83"/>
      <c r="K7" s="83">
        <f t="shared" ref="K7:K10" si="1">(H7-E7)/E7*100</f>
        <v>516.666666666667</v>
      </c>
    </row>
    <row r="8" s="71" customFormat="1" ht="30" customHeight="1" spans="1:11">
      <c r="A8" s="78">
        <v>22960</v>
      </c>
      <c r="B8" s="79" t="s">
        <v>92</v>
      </c>
      <c r="C8" s="77">
        <v>3</v>
      </c>
      <c r="D8" s="77"/>
      <c r="E8" s="77">
        <v>3</v>
      </c>
      <c r="F8" s="77">
        <v>18.5</v>
      </c>
      <c r="G8" s="77"/>
      <c r="H8" s="77">
        <v>18.5</v>
      </c>
      <c r="I8" s="83">
        <f t="shared" si="0"/>
        <v>516.666666666667</v>
      </c>
      <c r="J8" s="83"/>
      <c r="K8" s="83">
        <f t="shared" si="1"/>
        <v>516.666666666667</v>
      </c>
    </row>
    <row r="9" s="71" customFormat="1" ht="30" customHeight="1" spans="1:11">
      <c r="A9" s="78">
        <v>2296002</v>
      </c>
      <c r="B9" s="79" t="s">
        <v>93</v>
      </c>
      <c r="C9" s="77">
        <v>3</v>
      </c>
      <c r="D9" s="77"/>
      <c r="E9" s="77">
        <v>3</v>
      </c>
      <c r="F9" s="77">
        <v>18.5</v>
      </c>
      <c r="G9" s="77"/>
      <c r="H9" s="77">
        <v>18.5</v>
      </c>
      <c r="I9" s="83">
        <f t="shared" si="0"/>
        <v>516.666666666667</v>
      </c>
      <c r="J9" s="83"/>
      <c r="K9" s="83">
        <f t="shared" si="1"/>
        <v>516.666666666667</v>
      </c>
    </row>
    <row r="10" ht="30" customHeight="1" spans="1:11">
      <c r="A10" s="80" t="s">
        <v>99</v>
      </c>
      <c r="B10" s="81"/>
      <c r="C10" s="77">
        <v>3</v>
      </c>
      <c r="D10" s="77"/>
      <c r="E10" s="77">
        <v>3</v>
      </c>
      <c r="F10" s="77">
        <v>18.5</v>
      </c>
      <c r="G10" s="77"/>
      <c r="H10" s="77">
        <v>18.5</v>
      </c>
      <c r="I10" s="83">
        <f t="shared" si="0"/>
        <v>516.666666666667</v>
      </c>
      <c r="J10" s="84"/>
      <c r="K10" s="83">
        <f t="shared" si="1"/>
        <v>516.666666666667</v>
      </c>
    </row>
  </sheetData>
  <mergeCells count="7">
    <mergeCell ref="A3:K3"/>
    <mergeCell ref="J4:K4"/>
    <mergeCell ref="A5:B5"/>
    <mergeCell ref="C5:E5"/>
    <mergeCell ref="F5:H5"/>
    <mergeCell ref="I5:K5"/>
    <mergeCell ref="A10:B10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1、2022年部门收支总表</vt:lpstr>
      <vt:lpstr>2、2022年部门收入总表</vt:lpstr>
      <vt:lpstr>3、2022年部门支出总表</vt:lpstr>
      <vt:lpstr>4、2022年财政拨款收支总表</vt:lpstr>
      <vt:lpstr>5、2022年一般公共预算支出表</vt:lpstr>
      <vt:lpstr>6、2022年一般公共预算基本支出经济科目表</vt:lpstr>
      <vt:lpstr>7、2022年一般公共预算“三公”经费支出表</vt:lpstr>
      <vt:lpstr>8、2022年政府性基金预算收入表 </vt:lpstr>
      <vt:lpstr>9、2022年政府性基金预算支出表</vt:lpstr>
      <vt:lpstr>10、国有资本经营预算收支预算表</vt:lpstr>
      <vt:lpstr>11、2022年一般公共预算重点项目绩效目标表</vt:lpstr>
      <vt:lpstr>12、2022年政府采购预算表</vt:lpstr>
      <vt:lpstr>13、2022年政府购买服务支出预算表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Administrator</cp:lastModifiedBy>
  <dcterms:created xsi:type="dcterms:W3CDTF">1996-12-17T01:32:00Z</dcterms:created>
  <cp:lastPrinted>2019-03-08T08:00:00Z</cp:lastPrinted>
  <dcterms:modified xsi:type="dcterms:W3CDTF">2022-04-12T00:58:37Z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976C2B26E8D4428AA749694CC052DFFF</vt:lpwstr>
  </property>
</Properties>
</file>