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4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<sst xmlns="http://schemas.openxmlformats.org/spreadsheetml/2006/main" count="465" uniqueCount="215">
  <si>
    <t>表1</t>
  </si>
  <si>
    <t>孝义市交通运输局2019年部门收支总表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</si>
  <si>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</si>
  <si>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</si>
  <si>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</si>
  <si>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</si>
  <si>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</si>
  <si>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</si>
  <si>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</si>
  <si>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</si>
  <si>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</si>
  <si>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</si>
  <si>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</si>
  <si>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</si>
  <si>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</si>
  <si>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</si>
  <si>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</si>
  <si>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</si>
  <si>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</si>
  <si>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</si>
  <si>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</si>
  <si>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</si>
  <si>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</si>
  <si>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</si>
  <si>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</si>
  <si>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</si>
  <si>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</si>
  <si>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</si>
  <si>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</si>
  <si>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</si>
  <si>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</si>
  <si>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</si>
  <si>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</si>
  <si>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</si>
  <si>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</si>
  <si>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</si>
  <si>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</si>
  <si>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</si>
  <si>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孝义市交通运输局2019年部门收入总表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</si>
  <si>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</si>
  <si>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</si>
  <si>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</si>
  <si>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</si>
  <si>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</si>
  <si>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</si>
  <si>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</si>
  <si>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</si>
  <si>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</si>
  <si>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</si>
  <si>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</si>
  <si>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</si>
  <si>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</si>
  <si>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 xml:space="preserve">      孝义市交通运输局行政</t>
  </si>
  <si>
    <t xml:space="preserve">      孝义市交通运输局事业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</si>
  <si>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</si>
  <si>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</si>
  <si>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</si>
  <si>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</si>
  <si>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</si>
  <si>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</si>
  <si>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</si>
  <si>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</si>
  <si>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</si>
  <si>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</si>
  <si>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</si>
  <si>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</si>
  <si>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21307</t>
  </si>
  <si>
    <t xml:space="preserve">  农村综合改革</t>
  </si>
  <si>
    <t>2130701</t>
  </si>
  <si>
    <t xml:space="preserve">    对村级一事一议的补助</t>
  </si>
  <si>
    <t>214</t>
  </si>
  <si>
    <t>交通运输支出</t>
  </si>
  <si>
    <t>21401</t>
  </si>
  <si>
    <t xml:space="preserve">  公路水路运输</t>
  </si>
  <si>
    <t>2140101</t>
  </si>
  <si>
    <t xml:space="preserve">    行政运行（公路水路运输）</t>
  </si>
  <si>
    <t>2140199</t>
  </si>
  <si>
    <t xml:space="preserve">    其他公路水路运输支出</t>
  </si>
  <si>
    <t>21406</t>
  </si>
  <si>
    <t xml:space="preserve">  车辆购置税支出</t>
  </si>
  <si>
    <t>2140602</t>
  </si>
  <si>
    <t xml:space="preserve">    车辆购置税用于农村公路建设支出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</si>
  <si>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</si>
  <si>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</si>
  <si>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</si>
  <si>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</si>
  <si>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</si>
  <si>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</si>
  <si>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</si>
  <si>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</si>
  <si>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孝义市交通运输局2019年部门支出总表</t>
  </si>
  <si>
    <t>基本支出</t>
  </si>
  <si>
    <t>项目支出</t>
  </si>
  <si>
    <t>合计</t>
  </si>
  <si>
    <t>表4</t>
  </si>
  <si>
    <t>孝义市交通运输局2019年财政拨款收支总表</t>
  </si>
  <si>
    <t>小计</t>
  </si>
  <si>
    <t>政府性基金预算</t>
  </si>
  <si>
    <t>表5</t>
  </si>
  <si>
    <t>孝义市交通运输局2019年一般公共预算支出表</t>
  </si>
  <si>
    <t>2018年预算数</t>
  </si>
  <si>
    <t>2019年预算数</t>
  </si>
  <si>
    <t>2019年预算数比2018年预算数增减%</t>
  </si>
  <si>
    <t>表6</t>
  </si>
  <si>
    <t>孝义市交通运输局2019年一般公共预算基本支出经济科目表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</si>
  <si>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</si>
  <si>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</si>
  <si>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</si>
  <si>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</si>
  <si>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</si>
  <si>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</si>
  <si>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</si>
  <si>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</si>
  <si>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</si>
  <si>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</si>
  <si>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</si>
  <si>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</si>
  <si>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</si>
  <si>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</si>
  <si>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</si>
  <si>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</si>
  <si>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</si>
  <si>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</si>
  <si>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</si>
  <si>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</si>
  <si>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</si>
  <si>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</si>
  <si>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</si>
  <si>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</si>
  <si>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</si>
  <si>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</si>
  <si>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</si>
  <si>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</si>
  <si>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</si>
  <si>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</si>
  <si>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</si>
  <si>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</si>
  <si>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</si>
  <si>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</si>
  <si>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</si>
  <si>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</si>
  <si>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</si>
  <si>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</si>
  <si>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</si>
  <si>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</si>
  <si>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</si>
  <si>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</si>
  <si>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</si>
  <si>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</si>
  <si>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</si>
  <si>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</si>
  <si>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</si>
  <si>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</si>
  <si>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</si>
  <si>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</si>
  <si>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</si>
  <si>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</si>
  <si>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</si>
  <si>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</si>
  <si>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孝义市交通运输局2019年一般公共预算“三公”经费支出情况统计表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</si>
  <si>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</si>
  <si>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</si>
  <si>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</si>
  <si>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</si>
  <si>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</si>
  <si>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</si>
  <si>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</si>
  <si>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</si>
  <si>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孝义市交通运输局2019年政府性基金预算支出表</t>
  </si>
  <si>
    <t>2019年预算比2018年预算数增减</t>
  </si>
  <si>
    <t>表9</t>
  </si>
  <si>
    <t>孝义市交通运输局2019年一般公共预算重点项目绩效目标表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</si>
  <si>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</si>
  <si>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</si>
  <si>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</si>
  <si>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</si>
  <si>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</si>
  <si>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</si>
  <si>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</si>
  <si>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</si>
  <si>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</si>
  <si>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</si>
  <si>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</si>
  <si>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公交站牌款</t>
  </si>
  <si>
    <t>山西嘉合永欣交通科技股份有限公司</t>
  </si>
  <si>
    <t>其他公路水路运输支出</t>
  </si>
  <si>
    <t>统筹城乡发展，服务人民群众安全便捷出行</t>
  </si>
  <si>
    <t>胜溪湖免费公交运行费</t>
  </si>
  <si>
    <t>孝义市公共交通有限责任公司</t>
  </si>
  <si>
    <t>方便市民出行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</si>
  <si>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</si>
  <si>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孝义市交通运输局2019年政府采购预算表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</si>
  <si>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</si>
  <si>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</si>
  <si>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</si>
  <si>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</si>
  <si>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</si>
  <si>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</si>
  <si>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</si>
  <si>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</si>
  <si>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</si>
  <si>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</si>
  <si>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</si>
  <si>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</si>
  <si>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</si>
  <si>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</si>
  <si>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</si>
  <si>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</si>
  <si>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</si>
  <si>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孝义市交通运输局2019年政府购买服务支出预算表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</si>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</sst>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43" formatCode="_ * #,##0.00_ ;_ * \-#,##0.00_ ;_ * &quot;-&quot;??_ ;_ @_ 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14"/>
      <name val="黑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4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3" borderId="15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33" fillId="32" borderId="2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 applyProtection="0"/>
    <xf numFmtId="0" fontId="0" fillId="0" borderId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5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10" fillId="0" borderId="0" xfId="0" applyFont="1" applyProtection="1"/>
    <xf numFmtId="0" fontId="11" fillId="0" borderId="0" xfId="0" applyFont="1" applyAlignment="1" applyProtection="1">
      <alignment horizontal="left"/>
    </xf>
    <xf numFmtId="0" fontId="0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77" fontId="8" fillId="0" borderId="2" xfId="0" applyNumberFormat="1" applyFont="1" applyBorder="1" applyAlignment="1" applyProtection="1">
      <alignment vertical="center"/>
      <protection locked="0"/>
    </xf>
    <xf numFmtId="177" fontId="12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177" fontId="3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Protection="1"/>
    <xf numFmtId="0" fontId="8" fillId="0" borderId="0" xfId="0" applyFont="1" applyAlignment="1" applyProtection="1">
      <alignment horizontal="center"/>
    </xf>
    <xf numFmtId="177" fontId="0" fillId="0" borderId="7" xfId="0" applyNumberFormat="1" applyFont="1" applyBorder="1" applyAlignment="1" applyProtection="1">
      <alignment vertical="center"/>
    </xf>
    <xf numFmtId="177" fontId="10" fillId="0" borderId="2" xfId="0" applyNumberFormat="1" applyFont="1" applyBorder="1" applyProtection="1"/>
    <xf numFmtId="177" fontId="8" fillId="0" borderId="7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3" fontId="0" fillId="0" borderId="7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7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16" workbookViewId="0">
      <selection activeCell="H13" sqref="H13"/>
    </sheetView>
  </sheetViews>
  <sheetFormatPr defaultColWidth="6.875" defaultRowHeight="11.25" outlineLevelCol="7"/>
  <cols>
    <col min="1" max="1" width="30.9916666666667" style="61" customWidth="1"/>
    <col min="2" max="2" width="18.85" style="61" customWidth="1"/>
    <col min="3" max="3" width="17.4583333333333" style="61" customWidth="1"/>
    <col min="4" max="4" width="16.4166666666667" style="61" customWidth="1"/>
    <col min="5" max="5" width="30.6583333333333" style="61" customWidth="1"/>
    <col min="6" max="6" width="17.25" style="61" customWidth="1"/>
    <col min="7" max="7" width="16.25" style="61" customWidth="1"/>
    <col min="8" max="8" width="15.0833333333333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7"/>
      <c r="B4" s="117"/>
      <c r="C4" s="117"/>
      <c r="D4" s="117"/>
      <c r="E4" s="117"/>
      <c r="F4" s="117"/>
      <c r="G4" s="117"/>
      <c r="H4" s="79" t="s">
        <v>2</v>
      </c>
    </row>
    <row r="5" ht="24" customHeight="1" spans="1:8">
      <c r="A5" s="136" t="s">
        <v>3</v>
      </c>
      <c r="B5" s="64"/>
      <c r="C5" s="64"/>
      <c r="D5" s="64"/>
      <c r="E5" s="136" t="s">
        <v>4</v>
      </c>
      <c r="F5" s="64"/>
      <c r="G5" s="64"/>
      <c r="H5" s="64"/>
    </row>
    <row r="6" ht="24" customHeight="1" spans="1:8">
      <c r="A6" s="137" t="s">
        <v>5</v>
      </c>
      <c r="B6" s="120" t="s">
        <v>6</v>
      </c>
      <c r="C6" s="135"/>
      <c r="D6" s="121"/>
      <c r="E6" s="125" t="s">
        <v>7</v>
      </c>
      <c r="F6" s="120" t="s">
        <v>6</v>
      </c>
      <c r="G6" s="135"/>
      <c r="H6" s="121"/>
    </row>
    <row r="7" ht="48.75" customHeight="1" spans="1:8">
      <c r="A7" s="123"/>
      <c r="B7" s="126" t="s">
        <v>8</v>
      </c>
      <c r="C7" s="126" t="s">
        <v>9</v>
      </c>
      <c r="D7" s="126" t="s">
        <v>10</v>
      </c>
      <c r="E7" s="127"/>
      <c r="F7" s="126" t="s">
        <v>8</v>
      </c>
      <c r="G7" s="126" t="s">
        <v>9</v>
      </c>
      <c r="H7" s="126" t="s">
        <v>10</v>
      </c>
    </row>
    <row r="8" ht="24" customHeight="1" spans="1:8">
      <c r="A8" s="68" t="s">
        <v>11</v>
      </c>
      <c r="B8" s="105">
        <v>1947.7638</v>
      </c>
      <c r="C8" s="105">
        <v>2235.9219</v>
      </c>
      <c r="D8" s="107">
        <v>0.1479</v>
      </c>
      <c r="E8" s="66" t="s">
        <v>12</v>
      </c>
      <c r="F8" s="102"/>
      <c r="G8" s="102"/>
      <c r="H8" s="107"/>
    </row>
    <row r="9" ht="24" customHeight="1" spans="1:8">
      <c r="A9" s="68" t="s">
        <v>13</v>
      </c>
      <c r="B9" s="105"/>
      <c r="C9" s="105"/>
      <c r="D9" s="107"/>
      <c r="E9" s="66" t="s">
        <v>14</v>
      </c>
      <c r="F9" s="102"/>
      <c r="G9" s="102"/>
      <c r="H9" s="107"/>
    </row>
    <row r="10" ht="24" customHeight="1" spans="1:8">
      <c r="A10" s="68" t="s">
        <v>15</v>
      </c>
      <c r="B10" s="105"/>
      <c r="C10" s="105"/>
      <c r="D10" s="105"/>
      <c r="E10" s="66" t="s">
        <v>16</v>
      </c>
      <c r="F10" s="102"/>
      <c r="G10" s="102"/>
      <c r="H10" s="107"/>
    </row>
    <row r="11" ht="24" customHeight="1" spans="1:8">
      <c r="A11" s="68" t="s">
        <v>17</v>
      </c>
      <c r="B11" s="105"/>
      <c r="C11" s="105"/>
      <c r="D11" s="105"/>
      <c r="E11" s="68" t="s">
        <v>18</v>
      </c>
      <c r="F11" s="105"/>
      <c r="G11" s="105"/>
      <c r="H11" s="107"/>
    </row>
    <row r="12" ht="24" customHeight="1" spans="1:8">
      <c r="A12" s="68"/>
      <c r="B12" s="105"/>
      <c r="C12" s="105"/>
      <c r="D12" s="105"/>
      <c r="E12" s="66" t="s">
        <v>19</v>
      </c>
      <c r="F12" s="102"/>
      <c r="G12" s="102"/>
      <c r="H12" s="107"/>
    </row>
    <row r="13" ht="24" customHeight="1" spans="1:8">
      <c r="A13" s="68"/>
      <c r="B13" s="105"/>
      <c r="C13" s="105"/>
      <c r="D13" s="105"/>
      <c r="E13" s="66" t="s">
        <v>20</v>
      </c>
      <c r="F13" s="102"/>
      <c r="G13" s="102"/>
      <c r="H13" s="107"/>
    </row>
    <row r="14" ht="24" customHeight="1" spans="1:8">
      <c r="A14" s="68"/>
      <c r="B14" s="105"/>
      <c r="C14" s="105"/>
      <c r="D14" s="105"/>
      <c r="E14" s="68" t="s">
        <v>21</v>
      </c>
      <c r="F14" s="105"/>
      <c r="G14" s="105"/>
      <c r="H14" s="105"/>
    </row>
    <row r="15" ht="24" customHeight="1" spans="1:8">
      <c r="A15" s="68"/>
      <c r="B15" s="105"/>
      <c r="C15" s="105"/>
      <c r="D15" s="105"/>
      <c r="E15" s="68" t="s">
        <v>22</v>
      </c>
      <c r="F15" s="129">
        <v>57.2936</v>
      </c>
      <c r="G15" s="129">
        <v>62.8404</v>
      </c>
      <c r="H15" s="105">
        <v>0.0968</v>
      </c>
    </row>
    <row r="16" ht="24" customHeight="1" spans="1:8">
      <c r="A16" s="68"/>
      <c r="B16" s="105"/>
      <c r="C16" s="105"/>
      <c r="D16" s="105"/>
      <c r="E16" s="66" t="s">
        <v>23</v>
      </c>
      <c r="F16" s="130"/>
      <c r="G16" s="129">
        <v>22.4799</v>
      </c>
      <c r="H16" s="105"/>
    </row>
    <row r="17" ht="24" customHeight="1" spans="1:8">
      <c r="A17" s="68"/>
      <c r="B17" s="105"/>
      <c r="C17" s="105"/>
      <c r="D17" s="105"/>
      <c r="E17" s="66" t="s">
        <v>24</v>
      </c>
      <c r="F17" s="130"/>
      <c r="G17" s="130"/>
      <c r="H17" s="105"/>
    </row>
    <row r="18" ht="24" customHeight="1" spans="1:8">
      <c r="A18" s="68"/>
      <c r="B18" s="105"/>
      <c r="C18" s="105"/>
      <c r="D18" s="105"/>
      <c r="E18" s="68" t="s">
        <v>25</v>
      </c>
      <c r="F18" s="129"/>
      <c r="G18" s="129"/>
      <c r="H18" s="105"/>
    </row>
    <row r="19" ht="24" customHeight="1" spans="1:8">
      <c r="A19" s="68"/>
      <c r="B19" s="105"/>
      <c r="C19" s="105"/>
      <c r="D19" s="105"/>
      <c r="E19" s="68" t="s">
        <v>26</v>
      </c>
      <c r="F19" s="105">
        <v>387</v>
      </c>
      <c r="G19" s="105">
        <v>387</v>
      </c>
      <c r="H19" s="105">
        <v>0</v>
      </c>
    </row>
    <row r="20" ht="24" customHeight="1" spans="1:8">
      <c r="A20" s="68"/>
      <c r="B20" s="105"/>
      <c r="C20" s="105"/>
      <c r="D20" s="105"/>
      <c r="E20" s="68" t="s">
        <v>27</v>
      </c>
      <c r="F20" s="105">
        <v>1480.5527</v>
      </c>
      <c r="G20" s="105">
        <v>1738.4654</v>
      </c>
      <c r="H20" s="105">
        <v>0.1742</v>
      </c>
    </row>
    <row r="21" ht="24" customHeight="1" spans="1:8">
      <c r="A21" s="68"/>
      <c r="B21" s="105"/>
      <c r="C21" s="105"/>
      <c r="D21" s="105"/>
      <c r="E21" s="68" t="s">
        <v>28</v>
      </c>
      <c r="F21" s="105"/>
      <c r="G21" s="105"/>
      <c r="H21" s="105"/>
    </row>
    <row r="22" ht="24" customHeight="1" spans="1:8">
      <c r="A22" s="68"/>
      <c r="B22" s="105"/>
      <c r="C22" s="105"/>
      <c r="D22" s="105"/>
      <c r="E22" s="68" t="s">
        <v>29</v>
      </c>
      <c r="F22" s="105"/>
      <c r="G22" s="105"/>
      <c r="H22" s="105"/>
    </row>
    <row r="23" ht="24" customHeight="1" spans="1:8">
      <c r="A23" s="68"/>
      <c r="B23" s="105"/>
      <c r="C23" s="105"/>
      <c r="D23" s="105"/>
      <c r="E23" s="68" t="s">
        <v>30</v>
      </c>
      <c r="F23" s="105"/>
      <c r="G23" s="105"/>
      <c r="H23" s="105"/>
    </row>
    <row r="24" ht="24" customHeight="1" spans="1:8">
      <c r="A24" s="68"/>
      <c r="B24" s="105"/>
      <c r="C24" s="105"/>
      <c r="D24" s="105"/>
      <c r="E24" s="68" t="s">
        <v>31</v>
      </c>
      <c r="F24" s="105"/>
      <c r="G24" s="105"/>
      <c r="H24" s="105"/>
    </row>
    <row r="25" ht="24" customHeight="1" spans="1:8">
      <c r="A25" s="68"/>
      <c r="B25" s="105"/>
      <c r="C25" s="105"/>
      <c r="D25" s="105"/>
      <c r="E25" s="68" t="s">
        <v>32</v>
      </c>
      <c r="F25" s="105">
        <v>22.9175</v>
      </c>
      <c r="G25" s="105">
        <v>25.1362</v>
      </c>
      <c r="H25" s="105">
        <v>0.9681</v>
      </c>
    </row>
    <row r="26" ht="24" customHeight="1" spans="1:8">
      <c r="A26" s="68"/>
      <c r="B26" s="105"/>
      <c r="C26" s="105"/>
      <c r="D26" s="105"/>
      <c r="E26" s="68" t="s">
        <v>33</v>
      </c>
      <c r="F26" s="105"/>
      <c r="G26" s="105"/>
      <c r="H26" s="105"/>
    </row>
    <row r="27" ht="24" customHeight="1" spans="1:8">
      <c r="A27" s="68"/>
      <c r="B27" s="105"/>
      <c r="C27" s="105"/>
      <c r="D27" s="105"/>
      <c r="E27" s="68" t="s">
        <v>34</v>
      </c>
      <c r="F27" s="105"/>
      <c r="G27" s="105"/>
      <c r="H27" s="105"/>
    </row>
    <row r="28" ht="24" customHeight="1" spans="1:8">
      <c r="A28" s="68"/>
      <c r="B28" s="105"/>
      <c r="C28" s="105"/>
      <c r="D28" s="105"/>
      <c r="E28" s="93"/>
      <c r="F28" s="94"/>
      <c r="G28" s="94"/>
      <c r="H28" s="105"/>
    </row>
    <row r="29" ht="24" customHeight="1" spans="1:8">
      <c r="A29" s="64" t="s">
        <v>35</v>
      </c>
      <c r="B29" s="104">
        <f>SUM(B8:B28)</f>
        <v>1947.7638</v>
      </c>
      <c r="C29" s="104">
        <f>SUM(C8:C28)</f>
        <v>2235.9219</v>
      </c>
      <c r="D29" s="104">
        <f>SUM(D8:D28)</f>
        <v>0.1479</v>
      </c>
      <c r="E29" s="64" t="s">
        <v>36</v>
      </c>
      <c r="F29" s="104">
        <f>SUM(F8:F28)</f>
        <v>1947.7638</v>
      </c>
      <c r="G29" s="104">
        <f>SUM(G8:G28)</f>
        <v>2235.9219</v>
      </c>
      <c r="H29" s="105">
        <v>0.1479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393055555555556" right="0.354166666666667" top="0.472222222222222" bottom="0.196527777777778" header="0.275" footer="0.0784722222222222"/>
  <pageSetup paperSize="9" scale="7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192</v>
      </c>
      <c r="B4" s="31" t="s">
        <v>193</v>
      </c>
      <c r="C4" s="31" t="s">
        <v>194</v>
      </c>
      <c r="D4" s="31" t="s">
        <v>195</v>
      </c>
      <c r="E4" s="8" t="s">
        <v>196</v>
      </c>
      <c r="F4" s="8"/>
      <c r="G4" s="8"/>
      <c r="H4" s="8"/>
      <c r="I4" s="8"/>
      <c r="J4" s="8"/>
      <c r="K4" s="8"/>
      <c r="L4" s="8"/>
      <c r="M4" s="8"/>
      <c r="N4" s="40" t="s">
        <v>197</v>
      </c>
    </row>
    <row r="5" ht="37.5" customHeight="1" spans="1:14">
      <c r="A5" s="9"/>
      <c r="B5" s="31"/>
      <c r="C5" s="31"/>
      <c r="D5" s="31"/>
      <c r="E5" s="10" t="s">
        <v>198</v>
      </c>
      <c r="F5" s="8" t="s">
        <v>40</v>
      </c>
      <c r="G5" s="8"/>
      <c r="H5" s="8"/>
      <c r="I5" s="8"/>
      <c r="J5" s="41"/>
      <c r="K5" s="41"/>
      <c r="L5" s="23" t="s">
        <v>199</v>
      </c>
      <c r="M5" s="23" t="s">
        <v>200</v>
      </c>
      <c r="N5" s="42"/>
    </row>
    <row r="6" ht="78.75" customHeight="1" spans="1:14">
      <c r="A6" s="13"/>
      <c r="B6" s="31"/>
      <c r="C6" s="31"/>
      <c r="D6" s="31"/>
      <c r="E6" s="10"/>
      <c r="F6" s="14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24" t="s">
        <v>206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207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9" sqref="I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210</v>
      </c>
      <c r="B4" s="7" t="s">
        <v>211</v>
      </c>
      <c r="C4" s="8" t="s">
        <v>196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198</v>
      </c>
      <c r="D5" s="11" t="s">
        <v>212</v>
      </c>
      <c r="E5" s="12"/>
      <c r="F5" s="12"/>
      <c r="G5" s="12"/>
      <c r="H5" s="12"/>
      <c r="I5" s="22"/>
      <c r="J5" s="23" t="s">
        <v>199</v>
      </c>
      <c r="K5" s="23" t="s">
        <v>200</v>
      </c>
      <c r="L5" s="9"/>
    </row>
    <row r="6" ht="81" customHeight="1" spans="1:12">
      <c r="A6" s="13"/>
      <c r="B6" s="13"/>
      <c r="C6" s="10"/>
      <c r="D6" s="14" t="s">
        <v>201</v>
      </c>
      <c r="E6" s="10" t="s">
        <v>202</v>
      </c>
      <c r="F6" s="10" t="s">
        <v>203</v>
      </c>
      <c r="G6" s="10" t="s">
        <v>204</v>
      </c>
      <c r="H6" s="10" t="s">
        <v>205</v>
      </c>
      <c r="I6" s="24" t="s">
        <v>213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topLeftCell="A18" workbookViewId="0">
      <selection activeCell="C26" sqref="C26:D31"/>
    </sheetView>
  </sheetViews>
  <sheetFormatPr defaultColWidth="6.875" defaultRowHeight="11.25" outlineLevelCol="6"/>
  <cols>
    <col min="1" max="1" width="22.4833333333333" style="61" customWidth="1"/>
    <col min="2" max="2" width="47.0833333333333" style="61" customWidth="1"/>
    <col min="3" max="3" width="24.2416666666667" style="61" customWidth="1"/>
    <col min="4" max="4" width="24.9166666666667" style="61" customWidth="1"/>
    <col min="5" max="5" width="24.375" style="61" customWidth="1"/>
    <col min="6" max="6" width="25.9666666666667" style="61" customWidth="1"/>
    <col min="7" max="7" width="22.3583333333333" style="61" customWidth="1"/>
    <col min="8" max="16384" width="6.875" style="61"/>
  </cols>
  <sheetData>
    <row r="1" ht="16.5" customHeight="1" spans="1:7">
      <c r="A1" s="44" t="s">
        <v>37</v>
      </c>
      <c r="B1" s="45"/>
      <c r="C1" s="45"/>
      <c r="D1" s="71"/>
      <c r="E1" s="71"/>
      <c r="F1" s="71"/>
      <c r="G1" s="71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9" t="s">
        <v>2</v>
      </c>
    </row>
    <row r="4" ht="26.25" customHeight="1" spans="1:7">
      <c r="A4" s="64" t="s">
        <v>39</v>
      </c>
      <c r="B4" s="64"/>
      <c r="C4" s="125" t="s">
        <v>35</v>
      </c>
      <c r="D4" s="126" t="s">
        <v>40</v>
      </c>
      <c r="E4" s="126" t="s">
        <v>41</v>
      </c>
      <c r="F4" s="126" t="s">
        <v>42</v>
      </c>
      <c r="G4" s="125" t="s">
        <v>43</v>
      </c>
    </row>
    <row r="5" s="60" customFormat="1" ht="47.25" customHeight="1" spans="1:7">
      <c r="A5" s="64" t="s">
        <v>44</v>
      </c>
      <c r="B5" s="64" t="s">
        <v>45</v>
      </c>
      <c r="C5" s="127"/>
      <c r="D5" s="126"/>
      <c r="E5" s="126"/>
      <c r="F5" s="126"/>
      <c r="G5" s="127"/>
    </row>
    <row r="6" s="75" customFormat="1" ht="21" customHeight="1" spans="1:7">
      <c r="A6" s="124" t="s">
        <v>46</v>
      </c>
      <c r="B6" s="58" t="s">
        <v>47</v>
      </c>
      <c r="C6" s="102">
        <v>62.8404</v>
      </c>
      <c r="D6" s="102">
        <v>62.8404</v>
      </c>
      <c r="E6" s="128"/>
      <c r="F6" s="73"/>
      <c r="G6" s="73"/>
    </row>
    <row r="7" s="75" customFormat="1" ht="21" customHeight="1" spans="1:7">
      <c r="A7" s="124" t="s">
        <v>48</v>
      </c>
      <c r="B7" s="58" t="s">
        <v>49</v>
      </c>
      <c r="C7" s="102">
        <v>62.8404</v>
      </c>
      <c r="D7" s="102">
        <v>62.8404</v>
      </c>
      <c r="E7" s="128"/>
      <c r="F7" s="73"/>
      <c r="G7" s="73"/>
    </row>
    <row r="8" s="75" customFormat="1" ht="21" customHeight="1" spans="1:7">
      <c r="A8" s="124" t="s">
        <v>50</v>
      </c>
      <c r="B8" s="58" t="s">
        <v>51</v>
      </c>
      <c r="C8" s="102">
        <v>62.8404</v>
      </c>
      <c r="D8" s="102">
        <v>62.8404</v>
      </c>
      <c r="E8" s="128"/>
      <c r="F8" s="73"/>
      <c r="G8" s="73"/>
    </row>
    <row r="9" s="75" customFormat="1" ht="21" customHeight="1" spans="1:7">
      <c r="A9" s="124" t="s">
        <v>50</v>
      </c>
      <c r="B9" s="58" t="s">
        <v>52</v>
      </c>
      <c r="C9" s="105">
        <v>24.1853</v>
      </c>
      <c r="D9" s="105">
        <v>24.1853</v>
      </c>
      <c r="E9" s="128"/>
      <c r="F9" s="73"/>
      <c r="G9" s="73"/>
    </row>
    <row r="10" s="75" customFormat="1" ht="21" customHeight="1" spans="1:7">
      <c r="A10" s="124" t="s">
        <v>50</v>
      </c>
      <c r="B10" s="58" t="s">
        <v>53</v>
      </c>
      <c r="C10" s="102">
        <v>38.6551</v>
      </c>
      <c r="D10" s="102">
        <v>38.6551</v>
      </c>
      <c r="E10" s="128"/>
      <c r="F10" s="73"/>
      <c r="G10" s="73"/>
    </row>
    <row r="11" s="76" customFormat="1" ht="21" customHeight="1" spans="1:7">
      <c r="A11" s="124" t="s">
        <v>54</v>
      </c>
      <c r="B11" s="58" t="s">
        <v>55</v>
      </c>
      <c r="C11" s="102">
        <v>22.4799</v>
      </c>
      <c r="D11" s="102">
        <v>22.4799</v>
      </c>
      <c r="E11" s="128"/>
      <c r="F11" s="74"/>
      <c r="G11" s="74"/>
    </row>
    <row r="12" s="76" customFormat="1" ht="21" customHeight="1" spans="1:7">
      <c r="A12" s="124" t="s">
        <v>56</v>
      </c>
      <c r="B12" s="58" t="s">
        <v>57</v>
      </c>
      <c r="C12" s="105">
        <v>22.4799</v>
      </c>
      <c r="D12" s="105">
        <v>22.4799</v>
      </c>
      <c r="E12" s="128"/>
      <c r="F12" s="68"/>
      <c r="G12" s="68"/>
    </row>
    <row r="13" s="76" customFormat="1" ht="21" customHeight="1" spans="1:7">
      <c r="A13" s="124" t="s">
        <v>58</v>
      </c>
      <c r="B13" s="58" t="s">
        <v>59</v>
      </c>
      <c r="C13" s="129">
        <v>7.2556</v>
      </c>
      <c r="D13" s="129">
        <v>7.2556</v>
      </c>
      <c r="E13" s="128"/>
      <c r="F13" s="68"/>
      <c r="G13" s="68"/>
    </row>
    <row r="14" s="76" customFormat="1" ht="21" customHeight="1" spans="1:7">
      <c r="A14" s="124" t="s">
        <v>58</v>
      </c>
      <c r="B14" s="58" t="s">
        <v>52</v>
      </c>
      <c r="C14" s="130">
        <v>7.2556</v>
      </c>
      <c r="D14" s="129">
        <v>7.2556</v>
      </c>
      <c r="E14" s="128"/>
      <c r="F14" s="68"/>
      <c r="G14" s="68"/>
    </row>
    <row r="15" s="76" customFormat="1" ht="21" customHeight="1" spans="1:7">
      <c r="A15" s="124" t="s">
        <v>60</v>
      </c>
      <c r="B15" s="58" t="s">
        <v>61</v>
      </c>
      <c r="C15" s="130">
        <v>11.5965</v>
      </c>
      <c r="D15" s="130">
        <v>11.5965</v>
      </c>
      <c r="E15" s="128"/>
      <c r="F15" s="68"/>
      <c r="G15" s="68"/>
    </row>
    <row r="16" s="76" customFormat="1" ht="21" customHeight="1" spans="1:7">
      <c r="A16" s="124" t="s">
        <v>60</v>
      </c>
      <c r="B16" s="58" t="s">
        <v>53</v>
      </c>
      <c r="C16" s="129">
        <v>11.5965</v>
      </c>
      <c r="D16" s="129">
        <v>11.5965</v>
      </c>
      <c r="E16" s="128"/>
      <c r="F16" s="68"/>
      <c r="G16" s="68"/>
    </row>
    <row r="17" s="76" customFormat="1" ht="21" customHeight="1" spans="1:7">
      <c r="A17" s="124" t="s">
        <v>62</v>
      </c>
      <c r="B17" s="58" t="s">
        <v>63</v>
      </c>
      <c r="C17" s="105">
        <v>3.6278</v>
      </c>
      <c r="D17" s="105">
        <v>3.6278</v>
      </c>
      <c r="E17" s="128"/>
      <c r="F17" s="68"/>
      <c r="G17" s="68"/>
    </row>
    <row r="18" s="76" customFormat="1" ht="21" customHeight="1" spans="1:7">
      <c r="A18" s="124" t="s">
        <v>62</v>
      </c>
      <c r="B18" s="58" t="s">
        <v>52</v>
      </c>
      <c r="C18" s="105">
        <v>3.6278</v>
      </c>
      <c r="D18" s="105">
        <v>3.6278</v>
      </c>
      <c r="E18" s="128"/>
      <c r="F18" s="68"/>
      <c r="G18" s="68"/>
    </row>
    <row r="19" s="76" customFormat="1" ht="21" customHeight="1" spans="1:7">
      <c r="A19" s="58" t="s">
        <v>64</v>
      </c>
      <c r="B19" s="58" t="s">
        <v>65</v>
      </c>
      <c r="C19" s="105">
        <v>387</v>
      </c>
      <c r="D19" s="105">
        <v>387</v>
      </c>
      <c r="E19" s="131"/>
      <c r="F19" s="93"/>
      <c r="G19" s="93"/>
    </row>
    <row r="20" s="76" customFormat="1" ht="21" customHeight="1" spans="1:7">
      <c r="A20" s="58" t="s">
        <v>66</v>
      </c>
      <c r="B20" s="58" t="s">
        <v>67</v>
      </c>
      <c r="C20" s="105">
        <v>387</v>
      </c>
      <c r="D20" s="105">
        <v>387</v>
      </c>
      <c r="E20" s="131"/>
      <c r="F20" s="93"/>
      <c r="G20" s="93"/>
    </row>
    <row r="21" s="76" customFormat="1" ht="21" customHeight="1" spans="1:7">
      <c r="A21" s="58" t="s">
        <v>68</v>
      </c>
      <c r="B21" s="58" t="s">
        <v>69</v>
      </c>
      <c r="C21" s="105">
        <v>387</v>
      </c>
      <c r="D21" s="105">
        <v>387</v>
      </c>
      <c r="E21" s="131"/>
      <c r="F21" s="93"/>
      <c r="G21" s="93"/>
    </row>
    <row r="22" s="76" customFormat="1" ht="21" customHeight="1" spans="1:7">
      <c r="A22" s="58" t="s">
        <v>68</v>
      </c>
      <c r="B22" s="58" t="s">
        <v>53</v>
      </c>
      <c r="C22" s="105">
        <v>387</v>
      </c>
      <c r="D22" s="105">
        <v>387</v>
      </c>
      <c r="E22" s="131"/>
      <c r="F22" s="93"/>
      <c r="G22" s="93"/>
    </row>
    <row r="23" s="76" customFormat="1" ht="21" customHeight="1" spans="1:7">
      <c r="A23" s="58" t="s">
        <v>70</v>
      </c>
      <c r="B23" s="58" t="s">
        <v>71</v>
      </c>
      <c r="C23" s="105">
        <v>1738.4654</v>
      </c>
      <c r="D23" s="105">
        <v>1738.4654</v>
      </c>
      <c r="E23" s="131"/>
      <c r="F23" s="93"/>
      <c r="G23" s="93"/>
    </row>
    <row r="24" s="76" customFormat="1" ht="21" customHeight="1" spans="1:7">
      <c r="A24" s="58" t="s">
        <v>72</v>
      </c>
      <c r="B24" s="58" t="s">
        <v>73</v>
      </c>
      <c r="C24" s="105">
        <v>1333.4654</v>
      </c>
      <c r="D24" s="105">
        <v>1333.4654</v>
      </c>
      <c r="E24" s="131"/>
      <c r="F24" s="93"/>
      <c r="G24" s="93"/>
    </row>
    <row r="25" s="76" customFormat="1" ht="21" customHeight="1" spans="1:7">
      <c r="A25" s="58" t="s">
        <v>74</v>
      </c>
      <c r="B25" s="58" t="s">
        <v>75</v>
      </c>
      <c r="C25" s="105">
        <v>435.7315</v>
      </c>
      <c r="D25" s="105">
        <v>435.7315</v>
      </c>
      <c r="E25" s="131"/>
      <c r="F25" s="93"/>
      <c r="G25" s="93"/>
    </row>
    <row r="26" s="76" customFormat="1" ht="21" customHeight="1" spans="1:7">
      <c r="A26" s="58" t="s">
        <v>74</v>
      </c>
      <c r="B26" s="58" t="s">
        <v>52</v>
      </c>
      <c r="C26" s="94">
        <v>435.7315</v>
      </c>
      <c r="D26" s="94">
        <v>435.7315</v>
      </c>
      <c r="E26" s="131"/>
      <c r="F26" s="93"/>
      <c r="G26" s="93"/>
    </row>
    <row r="27" s="76" customFormat="1" ht="21" customHeight="1" spans="1:7">
      <c r="A27" s="58" t="s">
        <v>76</v>
      </c>
      <c r="B27" s="58" t="s">
        <v>77</v>
      </c>
      <c r="C27" s="107">
        <v>897.7339</v>
      </c>
      <c r="D27" s="107">
        <v>897.7339</v>
      </c>
      <c r="E27" s="131"/>
      <c r="F27" s="93"/>
      <c r="G27" s="93"/>
    </row>
    <row r="28" s="76" customFormat="1" ht="21" customHeight="1" spans="1:7">
      <c r="A28" s="58" t="s">
        <v>76</v>
      </c>
      <c r="B28" s="58" t="s">
        <v>52</v>
      </c>
      <c r="C28" s="102">
        <v>143.02</v>
      </c>
      <c r="D28" s="102">
        <v>143.02</v>
      </c>
      <c r="E28" s="131"/>
      <c r="F28" s="93"/>
      <c r="G28" s="93"/>
    </row>
    <row r="29" s="76" customFormat="1" ht="21" customHeight="1" spans="1:7">
      <c r="A29" s="58" t="s">
        <v>76</v>
      </c>
      <c r="B29" s="58" t="s">
        <v>53</v>
      </c>
      <c r="C29" s="102">
        <v>754.7139</v>
      </c>
      <c r="D29" s="102">
        <v>754.7139</v>
      </c>
      <c r="E29" s="131"/>
      <c r="F29" s="93"/>
      <c r="G29" s="93"/>
    </row>
    <row r="30" s="76" customFormat="1" ht="21" customHeight="1" spans="1:7">
      <c r="A30" s="58" t="s">
        <v>78</v>
      </c>
      <c r="B30" s="58" t="s">
        <v>79</v>
      </c>
      <c r="C30" s="102">
        <v>405</v>
      </c>
      <c r="D30" s="102">
        <v>405</v>
      </c>
      <c r="E30" s="131"/>
      <c r="F30" s="93"/>
      <c r="G30" s="93"/>
    </row>
    <row r="31" s="76" customFormat="1" ht="21" customHeight="1" spans="1:7">
      <c r="A31" s="58" t="s">
        <v>80</v>
      </c>
      <c r="B31" s="58" t="s">
        <v>81</v>
      </c>
      <c r="C31" s="105">
        <v>405</v>
      </c>
      <c r="D31" s="105">
        <v>405</v>
      </c>
      <c r="E31" s="131"/>
      <c r="F31" s="93"/>
      <c r="G31" s="93"/>
    </row>
    <row r="32" s="76" customFormat="1" ht="21" customHeight="1" spans="1:7">
      <c r="A32" s="58" t="s">
        <v>80</v>
      </c>
      <c r="B32" s="58" t="s">
        <v>53</v>
      </c>
      <c r="C32" s="102">
        <v>405</v>
      </c>
      <c r="D32" s="102">
        <v>405</v>
      </c>
      <c r="E32" s="131"/>
      <c r="F32" s="93"/>
      <c r="G32" s="93"/>
    </row>
    <row r="33" s="76" customFormat="1" ht="21" customHeight="1" spans="1:7">
      <c r="A33" s="58" t="s">
        <v>82</v>
      </c>
      <c r="B33" s="58" t="s">
        <v>83</v>
      </c>
      <c r="C33" s="102">
        <v>25.1362</v>
      </c>
      <c r="D33" s="102">
        <v>25.1362</v>
      </c>
      <c r="E33" s="131"/>
      <c r="F33" s="93"/>
      <c r="G33" s="93"/>
    </row>
    <row r="34" s="76" customFormat="1" ht="21" customHeight="1" spans="1:7">
      <c r="A34" s="58" t="s">
        <v>84</v>
      </c>
      <c r="B34" s="58" t="s">
        <v>85</v>
      </c>
      <c r="C34" s="105">
        <v>25.1362</v>
      </c>
      <c r="D34" s="105">
        <v>25.1362</v>
      </c>
      <c r="E34" s="131"/>
      <c r="F34" s="93"/>
      <c r="G34" s="93"/>
    </row>
    <row r="35" s="76" customFormat="1" ht="21" customHeight="1" spans="1:7">
      <c r="A35" s="58" t="s">
        <v>86</v>
      </c>
      <c r="B35" s="58" t="s">
        <v>87</v>
      </c>
      <c r="C35" s="129">
        <v>25.1362</v>
      </c>
      <c r="D35" s="129">
        <v>25.1362</v>
      </c>
      <c r="E35" s="131"/>
      <c r="F35" s="93"/>
      <c r="G35" s="93"/>
    </row>
    <row r="36" s="76" customFormat="1" ht="21" customHeight="1" spans="1:7">
      <c r="A36" s="58" t="s">
        <v>86</v>
      </c>
      <c r="B36" s="58" t="s">
        <v>52</v>
      </c>
      <c r="C36" s="130">
        <v>9.6741</v>
      </c>
      <c r="D36" s="129">
        <v>9.6741</v>
      </c>
      <c r="E36" s="131"/>
      <c r="F36" s="93"/>
      <c r="G36" s="93"/>
    </row>
    <row r="37" s="76" customFormat="1" ht="21" customHeight="1" spans="1:7">
      <c r="A37" s="58" t="s">
        <v>86</v>
      </c>
      <c r="B37" s="58" t="s">
        <v>53</v>
      </c>
      <c r="C37" s="130">
        <v>15.4621</v>
      </c>
      <c r="D37" s="130">
        <v>15.4621</v>
      </c>
      <c r="E37" s="131"/>
      <c r="F37" s="93"/>
      <c r="G37" s="93"/>
    </row>
    <row r="38" s="76" customFormat="1" ht="18" customHeight="1" spans="1:7">
      <c r="A38" s="132" t="s">
        <v>88</v>
      </c>
      <c r="B38" s="133"/>
      <c r="C38" s="134"/>
      <c r="D38" s="134"/>
      <c r="E38" s="93"/>
      <c r="F38" s="93"/>
      <c r="G38" s="93"/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314583333333333" bottom="0.196527777777778" header="0.275" footer="0.156944444444444"/>
  <pageSetup paperSize="9" scale="65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D18" sqref="D18"/>
    </sheetView>
  </sheetViews>
  <sheetFormatPr defaultColWidth="6.875" defaultRowHeight="11.25" outlineLevelCol="4"/>
  <cols>
    <col min="1" max="1" width="14.8833333333333" style="61" customWidth="1"/>
    <col min="2" max="2" width="38.8666666666667" style="61" customWidth="1"/>
    <col min="3" max="3" width="25.375" style="61" customWidth="1"/>
    <col min="4" max="4" width="23.8833333333333" style="61" customWidth="1"/>
    <col min="5" max="5" width="22.375" style="61" customWidth="1"/>
    <col min="6" max="16384" width="6.875" style="61"/>
  </cols>
  <sheetData>
    <row r="1" ht="16.5" customHeight="1" spans="1:5">
      <c r="A1" s="44" t="s">
        <v>89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2" t="s">
        <v>90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9" t="s">
        <v>2</v>
      </c>
    </row>
    <row r="5" ht="26.25" customHeight="1" spans="1:5">
      <c r="A5" s="120" t="s">
        <v>39</v>
      </c>
      <c r="B5" s="121"/>
      <c r="C5" s="122" t="s">
        <v>36</v>
      </c>
      <c r="D5" s="122" t="s">
        <v>91</v>
      </c>
      <c r="E5" s="122" t="s">
        <v>92</v>
      </c>
    </row>
    <row r="6" s="60" customFormat="1" ht="27.75" customHeight="1" spans="1:5">
      <c r="A6" s="64" t="s">
        <v>44</v>
      </c>
      <c r="B6" s="64" t="s">
        <v>45</v>
      </c>
      <c r="C6" s="123"/>
      <c r="D6" s="123"/>
      <c r="E6" s="123"/>
    </row>
    <row r="7" s="60" customFormat="1" ht="27.75" customHeight="1" spans="1:5">
      <c r="A7" s="124" t="s">
        <v>46</v>
      </c>
      <c r="B7" s="58" t="s">
        <v>47</v>
      </c>
      <c r="C7" s="94">
        <f>SUM(D7:E7)</f>
        <v>62.8404</v>
      </c>
      <c r="D7" s="94">
        <v>62.8404</v>
      </c>
      <c r="E7" s="94"/>
    </row>
    <row r="8" s="60" customFormat="1" ht="27.75" customHeight="1" spans="1:5">
      <c r="A8" s="124" t="s">
        <v>48</v>
      </c>
      <c r="B8" s="58" t="s">
        <v>49</v>
      </c>
      <c r="C8" s="107">
        <f t="shared" ref="C8:C39" si="0">SUM(D8:E8)</f>
        <v>62.8404</v>
      </c>
      <c r="D8" s="107">
        <v>62.8404</v>
      </c>
      <c r="E8" s="107"/>
    </row>
    <row r="9" s="60" customFormat="1" ht="27.75" customHeight="1" spans="1:5">
      <c r="A9" s="124" t="s">
        <v>50</v>
      </c>
      <c r="B9" s="58" t="s">
        <v>51</v>
      </c>
      <c r="C9" s="102">
        <f t="shared" si="0"/>
        <v>62.8404</v>
      </c>
      <c r="D9" s="102">
        <v>62.8404</v>
      </c>
      <c r="E9" s="102"/>
    </row>
    <row r="10" s="60" customFormat="1" ht="27.75" customHeight="1" spans="1:5">
      <c r="A10" s="124" t="s">
        <v>50</v>
      </c>
      <c r="B10" s="58" t="s">
        <v>52</v>
      </c>
      <c r="C10" s="102">
        <f t="shared" si="0"/>
        <v>24.1853</v>
      </c>
      <c r="D10" s="102">
        <v>24.1853</v>
      </c>
      <c r="E10" s="102"/>
    </row>
    <row r="11" s="60" customFormat="1" ht="27.75" customHeight="1" spans="1:5">
      <c r="A11" s="124" t="s">
        <v>50</v>
      </c>
      <c r="B11" s="58" t="s">
        <v>53</v>
      </c>
      <c r="C11" s="102">
        <f t="shared" si="0"/>
        <v>38.6551</v>
      </c>
      <c r="D11" s="102">
        <v>38.6551</v>
      </c>
      <c r="E11" s="102"/>
    </row>
    <row r="12" s="60" customFormat="1" ht="27.75" customHeight="1" spans="1:5">
      <c r="A12" s="124" t="s">
        <v>54</v>
      </c>
      <c r="B12" s="58" t="s">
        <v>55</v>
      </c>
      <c r="C12" s="105">
        <f t="shared" si="0"/>
        <v>22.4799</v>
      </c>
      <c r="D12" s="105">
        <v>22.4799</v>
      </c>
      <c r="E12" s="105"/>
    </row>
    <row r="13" s="60" customFormat="1" ht="27.75" customHeight="1" spans="1:5">
      <c r="A13" s="124" t="s">
        <v>56</v>
      </c>
      <c r="B13" s="58" t="s">
        <v>57</v>
      </c>
      <c r="C13" s="94">
        <f t="shared" si="0"/>
        <v>22.4799</v>
      </c>
      <c r="D13" s="94">
        <v>22.4799</v>
      </c>
      <c r="E13" s="94"/>
    </row>
    <row r="14" s="60" customFormat="1" ht="27.75" customHeight="1" spans="1:5">
      <c r="A14" s="124" t="s">
        <v>58</v>
      </c>
      <c r="B14" s="58" t="s">
        <v>59</v>
      </c>
      <c r="C14" s="107">
        <f t="shared" si="0"/>
        <v>7.2556</v>
      </c>
      <c r="D14" s="107">
        <v>7.2556</v>
      </c>
      <c r="E14" s="107"/>
    </row>
    <row r="15" s="60" customFormat="1" ht="27.75" customHeight="1" spans="1:5">
      <c r="A15" s="124" t="s">
        <v>58</v>
      </c>
      <c r="B15" s="58" t="s">
        <v>52</v>
      </c>
      <c r="C15" s="102">
        <f t="shared" si="0"/>
        <v>7.2556</v>
      </c>
      <c r="D15" s="102">
        <v>7.2556</v>
      </c>
      <c r="E15" s="102"/>
    </row>
    <row r="16" s="60" customFormat="1" ht="27.75" customHeight="1" spans="1:5">
      <c r="A16" s="124" t="s">
        <v>60</v>
      </c>
      <c r="B16" s="58" t="s">
        <v>61</v>
      </c>
      <c r="C16" s="102">
        <f t="shared" si="0"/>
        <v>11.5965</v>
      </c>
      <c r="D16" s="102">
        <v>11.5965</v>
      </c>
      <c r="E16" s="102"/>
    </row>
    <row r="17" s="60" customFormat="1" ht="30" customHeight="1" spans="1:5">
      <c r="A17" s="124" t="s">
        <v>60</v>
      </c>
      <c r="B17" s="58" t="s">
        <v>53</v>
      </c>
      <c r="C17" s="102">
        <f t="shared" si="0"/>
        <v>11.5965</v>
      </c>
      <c r="D17" s="102">
        <v>11.5965</v>
      </c>
      <c r="E17" s="102"/>
    </row>
    <row r="18" s="60" customFormat="1" ht="30" customHeight="1" spans="1:5">
      <c r="A18" s="124" t="s">
        <v>62</v>
      </c>
      <c r="B18" s="58" t="s">
        <v>63</v>
      </c>
      <c r="C18" s="105">
        <f t="shared" si="0"/>
        <v>3.6278</v>
      </c>
      <c r="D18" s="105">
        <v>3.6278</v>
      </c>
      <c r="E18" s="105"/>
    </row>
    <row r="19" s="60" customFormat="1" ht="30" customHeight="1" spans="1:5">
      <c r="A19" s="124" t="s">
        <v>62</v>
      </c>
      <c r="B19" s="58" t="s">
        <v>52</v>
      </c>
      <c r="C19" s="94">
        <f t="shared" si="0"/>
        <v>3.6278</v>
      </c>
      <c r="D19" s="94">
        <v>3.6278</v>
      </c>
      <c r="E19" s="94"/>
    </row>
    <row r="20" s="60" customFormat="1" ht="30" customHeight="1" spans="1:5">
      <c r="A20" s="58" t="s">
        <v>64</v>
      </c>
      <c r="B20" s="58" t="s">
        <v>65</v>
      </c>
      <c r="C20" s="107">
        <f t="shared" si="0"/>
        <v>387</v>
      </c>
      <c r="D20" s="107"/>
      <c r="E20" s="107">
        <v>387</v>
      </c>
    </row>
    <row r="21" customFormat="1" ht="30" customHeight="1" spans="1:5">
      <c r="A21" s="58" t="s">
        <v>66</v>
      </c>
      <c r="B21" s="58" t="s">
        <v>67</v>
      </c>
      <c r="C21" s="102">
        <f t="shared" si="0"/>
        <v>387</v>
      </c>
      <c r="D21" s="102"/>
      <c r="E21" s="102">
        <v>387</v>
      </c>
    </row>
    <row r="22" customFormat="1" ht="30" customHeight="1" spans="1:5">
      <c r="A22" s="58" t="s">
        <v>68</v>
      </c>
      <c r="B22" s="58" t="s">
        <v>69</v>
      </c>
      <c r="C22" s="102">
        <f t="shared" si="0"/>
        <v>387</v>
      </c>
      <c r="D22" s="102"/>
      <c r="E22" s="102">
        <v>387</v>
      </c>
    </row>
    <row r="23" customFormat="1" ht="30" customHeight="1" spans="1:5">
      <c r="A23" s="58" t="s">
        <v>68</v>
      </c>
      <c r="B23" s="58" t="s">
        <v>53</v>
      </c>
      <c r="C23" s="102">
        <f t="shared" si="0"/>
        <v>387</v>
      </c>
      <c r="D23" s="102"/>
      <c r="E23" s="102">
        <v>387</v>
      </c>
    </row>
    <row r="24" ht="30" customHeight="1" spans="1:5">
      <c r="A24" s="58" t="s">
        <v>70</v>
      </c>
      <c r="B24" s="58" t="s">
        <v>71</v>
      </c>
      <c r="C24" s="105">
        <f t="shared" si="0"/>
        <v>1738.4654</v>
      </c>
      <c r="D24" s="105">
        <v>1065.7527</v>
      </c>
      <c r="E24" s="105">
        <v>672.7127</v>
      </c>
    </row>
    <row r="25" ht="30" customHeight="1" spans="1:5">
      <c r="A25" s="58" t="s">
        <v>72</v>
      </c>
      <c r="B25" s="58" t="s">
        <v>73</v>
      </c>
      <c r="C25" s="94">
        <f t="shared" si="0"/>
        <v>1333.4654</v>
      </c>
      <c r="D25" s="94">
        <v>1065.7527</v>
      </c>
      <c r="E25" s="94">
        <v>267.7127</v>
      </c>
    </row>
    <row r="26" ht="30" customHeight="1" spans="1:5">
      <c r="A26" s="58" t="s">
        <v>74</v>
      </c>
      <c r="B26" s="58" t="s">
        <v>75</v>
      </c>
      <c r="C26" s="107">
        <f t="shared" si="0"/>
        <v>436.3565</v>
      </c>
      <c r="D26" s="107">
        <v>435.7315</v>
      </c>
      <c r="E26" s="107">
        <v>0.625</v>
      </c>
    </row>
    <row r="27" ht="30" customHeight="1" spans="1:5">
      <c r="A27" s="58" t="s">
        <v>74</v>
      </c>
      <c r="B27" s="58" t="s">
        <v>52</v>
      </c>
      <c r="C27" s="102">
        <f t="shared" si="0"/>
        <v>436.3565</v>
      </c>
      <c r="D27" s="102">
        <v>435.7315</v>
      </c>
      <c r="E27" s="102">
        <v>0.625</v>
      </c>
    </row>
    <row r="28" ht="30" customHeight="1" spans="1:5">
      <c r="A28" s="58" t="s">
        <v>76</v>
      </c>
      <c r="B28" s="58" t="s">
        <v>77</v>
      </c>
      <c r="C28" s="102">
        <f t="shared" si="0"/>
        <v>897.7332</v>
      </c>
      <c r="D28" s="102">
        <v>630.6462</v>
      </c>
      <c r="E28" s="102">
        <v>267.087</v>
      </c>
    </row>
    <row r="29" ht="30" customHeight="1" spans="1:5">
      <c r="A29" s="58" t="s">
        <v>76</v>
      </c>
      <c r="B29" s="58" t="s">
        <v>52</v>
      </c>
      <c r="C29" s="102">
        <f t="shared" si="0"/>
        <v>143.02</v>
      </c>
      <c r="D29" s="102">
        <v>143.02</v>
      </c>
      <c r="E29" s="102"/>
    </row>
    <row r="30" ht="30" customHeight="1" spans="1:5">
      <c r="A30" s="58" t="s">
        <v>76</v>
      </c>
      <c r="B30" s="58" t="s">
        <v>53</v>
      </c>
      <c r="C30" s="105">
        <f t="shared" si="0"/>
        <v>754.7139</v>
      </c>
      <c r="D30" s="105">
        <v>487.6262</v>
      </c>
      <c r="E30" s="105">
        <v>267.0877</v>
      </c>
    </row>
    <row r="31" ht="30" customHeight="1" spans="1:5">
      <c r="A31" s="58" t="s">
        <v>78</v>
      </c>
      <c r="B31" s="58" t="s">
        <v>79</v>
      </c>
      <c r="C31" s="94">
        <f t="shared" si="0"/>
        <v>405</v>
      </c>
      <c r="D31" s="94"/>
      <c r="E31" s="94">
        <v>405</v>
      </c>
    </row>
    <row r="32" ht="30" customHeight="1" spans="1:5">
      <c r="A32" s="58" t="s">
        <v>80</v>
      </c>
      <c r="B32" s="58" t="s">
        <v>81</v>
      </c>
      <c r="C32" s="107">
        <f t="shared" si="0"/>
        <v>405</v>
      </c>
      <c r="D32" s="107"/>
      <c r="E32" s="107">
        <v>405</v>
      </c>
    </row>
    <row r="33" ht="30" customHeight="1" spans="1:5">
      <c r="A33" s="58" t="s">
        <v>80</v>
      </c>
      <c r="B33" s="58" t="s">
        <v>53</v>
      </c>
      <c r="C33" s="102">
        <f t="shared" si="0"/>
        <v>405</v>
      </c>
      <c r="D33" s="102"/>
      <c r="E33" s="102">
        <v>405</v>
      </c>
    </row>
    <row r="34" ht="30" customHeight="1" spans="1:5">
      <c r="A34" s="58" t="s">
        <v>82</v>
      </c>
      <c r="B34" s="58" t="s">
        <v>83</v>
      </c>
      <c r="C34" s="102">
        <f t="shared" si="0"/>
        <v>25.1362</v>
      </c>
      <c r="D34" s="102">
        <v>25.1362</v>
      </c>
      <c r="E34" s="102"/>
    </row>
    <row r="35" ht="30" customHeight="1" spans="1:5">
      <c r="A35" s="58" t="s">
        <v>84</v>
      </c>
      <c r="B35" s="58" t="s">
        <v>85</v>
      </c>
      <c r="C35" s="102">
        <f t="shared" si="0"/>
        <v>25.1362</v>
      </c>
      <c r="D35" s="102">
        <v>25.1362</v>
      </c>
      <c r="E35" s="102"/>
    </row>
    <row r="36" ht="30" customHeight="1" spans="1:5">
      <c r="A36" s="58" t="s">
        <v>86</v>
      </c>
      <c r="B36" s="58" t="s">
        <v>87</v>
      </c>
      <c r="C36" s="105">
        <f t="shared" si="0"/>
        <v>25.1362</v>
      </c>
      <c r="D36" s="105">
        <v>25.1362</v>
      </c>
      <c r="E36" s="105"/>
    </row>
    <row r="37" ht="30" customHeight="1" spans="1:5">
      <c r="A37" s="58" t="s">
        <v>86</v>
      </c>
      <c r="B37" s="58" t="s">
        <v>52</v>
      </c>
      <c r="C37" s="94">
        <f t="shared" si="0"/>
        <v>9.6741</v>
      </c>
      <c r="D37" s="94">
        <v>9.6741</v>
      </c>
      <c r="E37" s="94"/>
    </row>
    <row r="38" ht="30" customHeight="1" spans="1:5">
      <c r="A38" s="58" t="s">
        <v>86</v>
      </c>
      <c r="B38" s="58" t="s">
        <v>53</v>
      </c>
      <c r="C38" s="107">
        <f t="shared" si="0"/>
        <v>15.4621</v>
      </c>
      <c r="D38" s="107">
        <v>15.4621</v>
      </c>
      <c r="E38" s="107"/>
    </row>
    <row r="39" ht="30" customHeight="1" spans="1:5">
      <c r="A39" s="69" t="s">
        <v>93</v>
      </c>
      <c r="B39" s="70"/>
      <c r="C39" s="102">
        <f t="shared" si="0"/>
        <v>2235.9219</v>
      </c>
      <c r="D39" s="102">
        <f>SUM(D7+D12+D20+D24+D31+D34)</f>
        <v>1176.2092</v>
      </c>
      <c r="E39" s="102">
        <f>SUM(E7+E12+E20+E24++E34)</f>
        <v>1059.7127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275" right="0.314583333333333" top="0.314583333333333" bottom="0.196527777777778" header="0.196527777777778" footer="0.0388888888888889"/>
  <pageSetup paperSize="9" scale="70" fitToHeight="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8" sqref="D8:F29"/>
    </sheetView>
  </sheetViews>
  <sheetFormatPr defaultColWidth="6.875" defaultRowHeight="11.25" outlineLevelCol="5"/>
  <cols>
    <col min="1" max="1" width="30.0666666666667" style="61" customWidth="1"/>
    <col min="2" max="2" width="28.825" style="61" customWidth="1"/>
    <col min="3" max="3" width="39.375" style="61" customWidth="1"/>
    <col min="4" max="4" width="25.4333333333333" style="61" customWidth="1"/>
    <col min="5" max="5" width="27.1833333333333" style="61" customWidth="1"/>
    <col min="6" max="6" width="26.6583333333333" style="61" customWidth="1"/>
    <col min="7" max="16384" width="6.875" style="61"/>
  </cols>
  <sheetData>
    <row r="1" ht="16.5" customHeight="1" spans="1:6">
      <c r="A1" s="63" t="s">
        <v>94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77" t="s">
        <v>95</v>
      </c>
      <c r="B3" s="77"/>
      <c r="C3" s="77"/>
      <c r="D3" s="77"/>
      <c r="E3" s="77"/>
      <c r="F3" s="77"/>
    </row>
    <row r="4" ht="14.25" customHeight="1" spans="1:6">
      <c r="A4" s="117"/>
      <c r="B4" s="117"/>
      <c r="C4" s="117"/>
      <c r="D4" s="117"/>
      <c r="E4" s="117"/>
      <c r="F4" s="79" t="s">
        <v>2</v>
      </c>
    </row>
    <row r="5" ht="24" customHeight="1" spans="1:6">
      <c r="A5" s="136" t="s">
        <v>3</v>
      </c>
      <c r="B5" s="64"/>
      <c r="C5" s="136" t="s">
        <v>4</v>
      </c>
      <c r="D5" s="64"/>
      <c r="E5" s="64"/>
      <c r="F5" s="64"/>
    </row>
    <row r="6" ht="24" customHeight="1" spans="1:6">
      <c r="A6" s="136" t="s">
        <v>5</v>
      </c>
      <c r="B6" s="136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96</v>
      </c>
      <c r="E7" s="64" t="s">
        <v>40</v>
      </c>
      <c r="F7" s="64" t="s">
        <v>97</v>
      </c>
    </row>
    <row r="8" ht="28.5" customHeight="1" spans="1:6">
      <c r="A8" s="68" t="s">
        <v>11</v>
      </c>
      <c r="B8" s="107">
        <v>2235.9219</v>
      </c>
      <c r="C8" s="66" t="s">
        <v>12</v>
      </c>
      <c r="D8" s="102"/>
      <c r="E8" s="102"/>
      <c r="F8" s="107"/>
    </row>
    <row r="9" ht="28.5" customHeight="1" spans="1:6">
      <c r="A9" s="68" t="s">
        <v>13</v>
      </c>
      <c r="B9" s="107"/>
      <c r="C9" s="66" t="s">
        <v>14</v>
      </c>
      <c r="D9" s="102"/>
      <c r="E9" s="102"/>
      <c r="F9" s="107"/>
    </row>
    <row r="10" ht="28.5" customHeight="1" spans="1:6">
      <c r="A10" s="68"/>
      <c r="B10" s="105"/>
      <c r="C10" s="66" t="s">
        <v>16</v>
      </c>
      <c r="D10" s="102"/>
      <c r="E10" s="102"/>
      <c r="F10" s="107"/>
    </row>
    <row r="11" ht="28.5" customHeight="1" spans="1:6">
      <c r="A11" s="68"/>
      <c r="B11" s="105"/>
      <c r="C11" s="68" t="s">
        <v>18</v>
      </c>
      <c r="D11" s="105"/>
      <c r="E11" s="105"/>
      <c r="F11" s="107"/>
    </row>
    <row r="12" ht="28.5" customHeight="1" spans="1:6">
      <c r="A12" s="68"/>
      <c r="B12" s="105"/>
      <c r="C12" s="66" t="s">
        <v>19</v>
      </c>
      <c r="D12" s="102"/>
      <c r="E12" s="102"/>
      <c r="F12" s="107"/>
    </row>
    <row r="13" ht="28.5" customHeight="1" spans="1:6">
      <c r="A13" s="68"/>
      <c r="B13" s="105"/>
      <c r="C13" s="66" t="s">
        <v>20</v>
      </c>
      <c r="D13" s="102"/>
      <c r="E13" s="102"/>
      <c r="F13" s="107"/>
    </row>
    <row r="14" ht="28.5" customHeight="1" spans="1:6">
      <c r="A14" s="68"/>
      <c r="B14" s="105"/>
      <c r="C14" s="68" t="s">
        <v>21</v>
      </c>
      <c r="D14" s="105"/>
      <c r="E14" s="105"/>
      <c r="F14" s="105"/>
    </row>
    <row r="15" ht="28.5" customHeight="1" spans="1:6">
      <c r="A15" s="68"/>
      <c r="B15" s="105"/>
      <c r="C15" s="68" t="s">
        <v>22</v>
      </c>
      <c r="D15" s="105">
        <v>62.8404</v>
      </c>
      <c r="E15" s="105">
        <v>62.8404</v>
      </c>
      <c r="F15" s="105"/>
    </row>
    <row r="16" ht="28.5" customHeight="1" spans="1:6">
      <c r="A16" s="68"/>
      <c r="B16" s="105"/>
      <c r="C16" s="66" t="s">
        <v>23</v>
      </c>
      <c r="D16" s="102">
        <v>22.4799</v>
      </c>
      <c r="E16" s="102">
        <v>22.4799</v>
      </c>
      <c r="F16" s="105"/>
    </row>
    <row r="17" ht="28.5" customHeight="1" spans="1:6">
      <c r="A17" s="68"/>
      <c r="B17" s="105"/>
      <c r="C17" s="66" t="s">
        <v>24</v>
      </c>
      <c r="D17" s="102"/>
      <c r="E17" s="102"/>
      <c r="F17" s="105"/>
    </row>
    <row r="18" ht="28.5" customHeight="1" spans="1:6">
      <c r="A18" s="68"/>
      <c r="B18" s="105"/>
      <c r="C18" s="68" t="s">
        <v>25</v>
      </c>
      <c r="D18" s="105"/>
      <c r="E18" s="105"/>
      <c r="F18" s="105"/>
    </row>
    <row r="19" ht="28.5" customHeight="1" spans="1:6">
      <c r="A19" s="68"/>
      <c r="B19" s="105"/>
      <c r="C19" s="68" t="s">
        <v>26</v>
      </c>
      <c r="D19" s="105">
        <v>387</v>
      </c>
      <c r="E19" s="105">
        <v>387</v>
      </c>
      <c r="F19" s="105"/>
    </row>
    <row r="20" ht="28.5" customHeight="1" spans="1:6">
      <c r="A20" s="68"/>
      <c r="B20" s="105"/>
      <c r="C20" s="68" t="s">
        <v>27</v>
      </c>
      <c r="D20" s="105">
        <v>1738.4654</v>
      </c>
      <c r="E20" s="105">
        <v>1738.4654</v>
      </c>
      <c r="F20" s="105"/>
    </row>
    <row r="21" ht="28.5" customHeight="1" spans="1:6">
      <c r="A21" s="68"/>
      <c r="B21" s="105"/>
      <c r="C21" s="68" t="s">
        <v>28</v>
      </c>
      <c r="D21" s="105"/>
      <c r="E21" s="105"/>
      <c r="F21" s="105"/>
    </row>
    <row r="22" ht="28.5" customHeight="1" spans="1:6">
      <c r="A22" s="68"/>
      <c r="B22" s="105"/>
      <c r="C22" s="68" t="s">
        <v>29</v>
      </c>
      <c r="D22" s="105"/>
      <c r="E22" s="105"/>
      <c r="F22" s="105"/>
    </row>
    <row r="23" ht="28.5" customHeight="1" spans="1:6">
      <c r="A23" s="68"/>
      <c r="B23" s="105"/>
      <c r="C23" s="68" t="s">
        <v>30</v>
      </c>
      <c r="D23" s="105"/>
      <c r="E23" s="105"/>
      <c r="F23" s="105"/>
    </row>
    <row r="24" ht="28.5" customHeight="1" spans="1:6">
      <c r="A24" s="68"/>
      <c r="B24" s="105"/>
      <c r="C24" s="68" t="s">
        <v>31</v>
      </c>
      <c r="D24" s="105"/>
      <c r="E24" s="105"/>
      <c r="F24" s="105"/>
    </row>
    <row r="25" ht="28.5" customHeight="1" spans="1:6">
      <c r="A25" s="68"/>
      <c r="B25" s="105"/>
      <c r="C25" s="68" t="s">
        <v>32</v>
      </c>
      <c r="D25" s="105">
        <v>25.1362</v>
      </c>
      <c r="E25" s="105">
        <v>25.1362</v>
      </c>
      <c r="F25" s="105"/>
    </row>
    <row r="26" ht="28.5" customHeight="1" spans="1:6">
      <c r="A26" s="68"/>
      <c r="B26" s="105"/>
      <c r="C26" s="68" t="s">
        <v>33</v>
      </c>
      <c r="D26" s="105"/>
      <c r="E26" s="105"/>
      <c r="F26" s="105"/>
    </row>
    <row r="27" ht="28.5" customHeight="1" spans="1:6">
      <c r="A27" s="68"/>
      <c r="B27" s="105"/>
      <c r="C27" s="68" t="s">
        <v>34</v>
      </c>
      <c r="D27" s="105"/>
      <c r="E27" s="105"/>
      <c r="F27" s="105"/>
    </row>
    <row r="28" ht="28.5" customHeight="1" spans="1:6">
      <c r="A28" s="68"/>
      <c r="B28" s="105"/>
      <c r="C28" s="68"/>
      <c r="D28" s="105"/>
      <c r="E28" s="105"/>
      <c r="F28" s="105"/>
    </row>
    <row r="29" ht="28.5" customHeight="1" spans="1:6">
      <c r="A29" s="64" t="s">
        <v>35</v>
      </c>
      <c r="B29" s="107">
        <f>SUM(B8:B28)</f>
        <v>2235.9219</v>
      </c>
      <c r="C29" s="64" t="s">
        <v>36</v>
      </c>
      <c r="D29" s="118">
        <f>SUM(D8:D28)</f>
        <v>2235.9219</v>
      </c>
      <c r="E29" s="118">
        <f>SUM(E8:E28)</f>
        <v>2235.9219</v>
      </c>
      <c r="F29" s="10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314583333333333" bottom="0.196527777777778" header="0.156944444444444" footer="0.0784722222222222"/>
  <pageSetup paperSize="9" scale="7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tabSelected="1" workbookViewId="0">
      <selection activeCell="C38" sqref="C38:K39"/>
    </sheetView>
  </sheetViews>
  <sheetFormatPr defaultColWidth="6.875" defaultRowHeight="11.25"/>
  <cols>
    <col min="1" max="1" width="14.125" style="61" customWidth="1"/>
    <col min="2" max="2" width="28.575" style="61" customWidth="1"/>
    <col min="3" max="3" width="13.2083333333333" style="96" customWidth="1"/>
    <col min="4" max="4" width="13.2916666666667" style="61" customWidth="1"/>
    <col min="5" max="5" width="12.0416666666667" style="61" customWidth="1"/>
    <col min="6" max="6" width="12.3333333333333" style="96" customWidth="1"/>
    <col min="7" max="7" width="11.75" style="61" customWidth="1"/>
    <col min="8" max="8" width="10" style="61" customWidth="1"/>
    <col min="9" max="9" width="12.3333333333333" style="96" customWidth="1"/>
    <col min="10" max="10" width="11.75" style="61" customWidth="1"/>
    <col min="11" max="11" width="10.875" style="61" customWidth="1"/>
    <col min="12" max="16384" width="6.875" style="61"/>
  </cols>
  <sheetData>
    <row r="1" ht="16.5" customHeight="1" spans="1:11">
      <c r="A1" s="44" t="s">
        <v>98</v>
      </c>
      <c r="B1" s="45"/>
      <c r="C1" s="97"/>
      <c r="D1" s="45"/>
      <c r="E1" s="45"/>
      <c r="F1" s="97"/>
      <c r="G1" s="45"/>
      <c r="H1" s="45"/>
      <c r="I1" s="110"/>
      <c r="J1" s="71"/>
      <c r="K1" s="71"/>
    </row>
    <row r="2" ht="16.5" customHeight="1" spans="1:11">
      <c r="A2" s="45"/>
      <c r="B2" s="45"/>
      <c r="C2" s="97"/>
      <c r="D2" s="45"/>
      <c r="E2" s="45"/>
      <c r="F2" s="97"/>
      <c r="G2" s="45"/>
      <c r="H2" s="45"/>
      <c r="I2" s="110"/>
      <c r="J2" s="71"/>
      <c r="K2" s="71"/>
    </row>
    <row r="3" ht="29.25" customHeight="1" spans="1:11">
      <c r="A3" s="62" t="s">
        <v>99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8"/>
      <c r="B4" s="98"/>
      <c r="C4" s="99"/>
      <c r="D4" s="98"/>
      <c r="E4" s="98"/>
      <c r="F4" s="99"/>
      <c r="G4" s="98"/>
      <c r="H4" s="98"/>
      <c r="I4" s="99"/>
      <c r="J4" s="72" t="s">
        <v>2</v>
      </c>
      <c r="K4" s="72"/>
    </row>
    <row r="5" ht="33" customHeight="1" spans="1:11">
      <c r="A5" s="64" t="s">
        <v>39</v>
      </c>
      <c r="B5" s="64"/>
      <c r="C5" s="81" t="s">
        <v>100</v>
      </c>
      <c r="D5" s="64"/>
      <c r="E5" s="64"/>
      <c r="F5" s="81" t="s">
        <v>101</v>
      </c>
      <c r="G5" s="64"/>
      <c r="H5" s="64"/>
      <c r="I5" s="81" t="s">
        <v>102</v>
      </c>
      <c r="J5" s="64"/>
      <c r="K5" s="64"/>
    </row>
    <row r="6" s="60" customFormat="1" ht="33" customHeight="1" spans="1:11">
      <c r="A6" s="64" t="s">
        <v>44</v>
      </c>
      <c r="B6" s="64" t="s">
        <v>45</v>
      </c>
      <c r="C6" s="81" t="s">
        <v>93</v>
      </c>
      <c r="D6" s="64" t="s">
        <v>91</v>
      </c>
      <c r="E6" s="64" t="s">
        <v>92</v>
      </c>
      <c r="F6" s="81" t="s">
        <v>93</v>
      </c>
      <c r="G6" s="64" t="s">
        <v>91</v>
      </c>
      <c r="H6" s="64" t="s">
        <v>92</v>
      </c>
      <c r="I6" s="81" t="s">
        <v>93</v>
      </c>
      <c r="J6" s="64" t="s">
        <v>91</v>
      </c>
      <c r="K6" s="64" t="s">
        <v>92</v>
      </c>
    </row>
    <row r="7" s="60" customFormat="1" ht="33" customHeight="1" spans="1:11">
      <c r="A7" s="58" t="s">
        <v>46</v>
      </c>
      <c r="B7" s="58" t="s">
        <v>47</v>
      </c>
      <c r="C7" s="100">
        <f>SUM(D7:E7)</f>
        <v>57.2936</v>
      </c>
      <c r="D7" s="101">
        <v>57.2936</v>
      </c>
      <c r="E7" s="102"/>
      <c r="F7" s="100">
        <f>SUM(G7:H7)</f>
        <v>62.8404</v>
      </c>
      <c r="G7" s="103">
        <v>62.8404</v>
      </c>
      <c r="H7" s="104"/>
      <c r="I7" s="107">
        <v>0.0968</v>
      </c>
      <c r="J7" s="107">
        <v>0.0968</v>
      </c>
      <c r="K7" s="111"/>
    </row>
    <row r="8" s="60" customFormat="1" ht="33" customHeight="1" spans="1:11">
      <c r="A8" s="58" t="s">
        <v>48</v>
      </c>
      <c r="B8" s="58" t="s">
        <v>49</v>
      </c>
      <c r="C8" s="100">
        <f t="shared" ref="C8:C39" si="0">SUM(D8:E8)</f>
        <v>57.2936</v>
      </c>
      <c r="D8" s="101">
        <v>57.2936</v>
      </c>
      <c r="E8" s="102"/>
      <c r="F8" s="100">
        <f t="shared" ref="F8:F39" si="1">SUM(G8:H8)</f>
        <v>62.8404</v>
      </c>
      <c r="G8" s="103">
        <v>62.8404</v>
      </c>
      <c r="H8" s="104"/>
      <c r="I8" s="107">
        <v>0.0968</v>
      </c>
      <c r="J8" s="107">
        <v>0.0968</v>
      </c>
      <c r="K8" s="111"/>
    </row>
    <row r="9" s="60" customFormat="1" ht="33" customHeight="1" spans="1:11">
      <c r="A9" s="58" t="s">
        <v>50</v>
      </c>
      <c r="B9" s="58" t="s">
        <v>51</v>
      </c>
      <c r="C9" s="100">
        <f t="shared" si="0"/>
        <v>57.2936</v>
      </c>
      <c r="D9" s="101">
        <v>57.2936</v>
      </c>
      <c r="E9" s="102"/>
      <c r="F9" s="100">
        <f t="shared" si="1"/>
        <v>62.8404</v>
      </c>
      <c r="G9" s="103">
        <v>62.8404</v>
      </c>
      <c r="H9" s="104"/>
      <c r="I9" s="107">
        <v>0.0968</v>
      </c>
      <c r="J9" s="107">
        <v>0.0968</v>
      </c>
      <c r="K9" s="111"/>
    </row>
    <row r="10" s="60" customFormat="1" ht="33" customHeight="1" spans="1:11">
      <c r="A10" s="58" t="s">
        <v>50</v>
      </c>
      <c r="B10" s="58" t="s">
        <v>52</v>
      </c>
      <c r="C10" s="100">
        <f t="shared" si="0"/>
        <v>21.9304</v>
      </c>
      <c r="D10" s="101">
        <v>21.9304</v>
      </c>
      <c r="E10" s="102"/>
      <c r="F10" s="100">
        <f t="shared" si="1"/>
        <v>24.1853</v>
      </c>
      <c r="G10" s="103">
        <v>24.1853</v>
      </c>
      <c r="H10" s="104"/>
      <c r="I10" s="107">
        <v>0.1028</v>
      </c>
      <c r="J10" s="107">
        <v>0.1028</v>
      </c>
      <c r="K10" s="111"/>
    </row>
    <row r="11" s="60" customFormat="1" ht="33" customHeight="1" spans="1:11">
      <c r="A11" s="58" t="s">
        <v>50</v>
      </c>
      <c r="B11" s="58" t="s">
        <v>53</v>
      </c>
      <c r="C11" s="100">
        <f t="shared" si="0"/>
        <v>35.3632</v>
      </c>
      <c r="D11" s="101">
        <v>35.3632</v>
      </c>
      <c r="E11" s="105"/>
      <c r="F11" s="100">
        <f t="shared" si="1"/>
        <v>38.6551</v>
      </c>
      <c r="G11" s="103">
        <v>38.6551</v>
      </c>
      <c r="H11" s="104"/>
      <c r="I11" s="105">
        <v>0.093</v>
      </c>
      <c r="J11" s="105">
        <v>0.093</v>
      </c>
      <c r="K11" s="111"/>
    </row>
    <row r="12" customFormat="1" ht="33" customHeight="1" spans="1:11">
      <c r="A12" s="58" t="s">
        <v>54</v>
      </c>
      <c r="B12" s="58" t="s">
        <v>55</v>
      </c>
      <c r="C12" s="100">
        <f t="shared" si="0"/>
        <v>0</v>
      </c>
      <c r="D12" s="105"/>
      <c r="E12" s="105"/>
      <c r="F12" s="100">
        <f t="shared" si="1"/>
        <v>22.4799</v>
      </c>
      <c r="G12" s="103">
        <v>22.4799</v>
      </c>
      <c r="H12" s="104"/>
      <c r="I12" s="105"/>
      <c r="J12" s="105"/>
      <c r="K12" s="111"/>
    </row>
    <row r="13" ht="33" customHeight="1" spans="1:11">
      <c r="A13" s="58" t="s">
        <v>56</v>
      </c>
      <c r="B13" s="58" t="s">
        <v>57</v>
      </c>
      <c r="C13" s="100">
        <f t="shared" si="0"/>
        <v>0</v>
      </c>
      <c r="D13" s="102"/>
      <c r="E13" s="102"/>
      <c r="F13" s="100">
        <f t="shared" si="1"/>
        <v>22.4799</v>
      </c>
      <c r="G13" s="103">
        <v>22.4799</v>
      </c>
      <c r="H13" s="104"/>
      <c r="I13" s="105"/>
      <c r="J13" s="105"/>
      <c r="K13" s="111"/>
    </row>
    <row r="14" ht="33" customHeight="1" spans="1:11">
      <c r="A14" s="58" t="s">
        <v>58</v>
      </c>
      <c r="B14" s="58" t="s">
        <v>59</v>
      </c>
      <c r="C14" s="100">
        <f t="shared" si="0"/>
        <v>0</v>
      </c>
      <c r="D14" s="102"/>
      <c r="E14" s="102"/>
      <c r="F14" s="100">
        <f t="shared" si="1"/>
        <v>7.2556</v>
      </c>
      <c r="G14" s="103">
        <v>7.2556</v>
      </c>
      <c r="H14" s="104"/>
      <c r="I14" s="105"/>
      <c r="J14" s="105"/>
      <c r="K14" s="111"/>
    </row>
    <row r="15" ht="33" customHeight="1" spans="1:11">
      <c r="A15" s="58" t="s">
        <v>58</v>
      </c>
      <c r="B15" s="58" t="s">
        <v>52</v>
      </c>
      <c r="C15" s="100">
        <f t="shared" si="0"/>
        <v>0</v>
      </c>
      <c r="D15" s="102"/>
      <c r="E15" s="102"/>
      <c r="F15" s="100">
        <f t="shared" si="1"/>
        <v>7.2556</v>
      </c>
      <c r="G15" s="103">
        <v>7.2556</v>
      </c>
      <c r="H15" s="104"/>
      <c r="I15" s="105"/>
      <c r="J15" s="105"/>
      <c r="K15" s="111"/>
    </row>
    <row r="16" ht="33" customHeight="1" spans="1:11">
      <c r="A16" s="58" t="s">
        <v>60</v>
      </c>
      <c r="B16" s="58" t="s">
        <v>61</v>
      </c>
      <c r="C16" s="100">
        <f t="shared" si="0"/>
        <v>0</v>
      </c>
      <c r="D16" s="102"/>
      <c r="E16" s="102"/>
      <c r="F16" s="100">
        <f t="shared" si="1"/>
        <v>11.5965</v>
      </c>
      <c r="G16" s="103">
        <v>11.5965</v>
      </c>
      <c r="H16" s="104"/>
      <c r="I16" s="105"/>
      <c r="J16" s="105"/>
      <c r="K16" s="111"/>
    </row>
    <row r="17" ht="33" customHeight="1" spans="1:11">
      <c r="A17" s="58" t="s">
        <v>60</v>
      </c>
      <c r="B17" s="58" t="s">
        <v>53</v>
      </c>
      <c r="C17" s="100">
        <f t="shared" si="0"/>
        <v>0</v>
      </c>
      <c r="D17" s="106"/>
      <c r="E17" s="106"/>
      <c r="F17" s="100">
        <f t="shared" si="1"/>
        <v>11.5965</v>
      </c>
      <c r="G17" s="103">
        <v>11.5965</v>
      </c>
      <c r="H17" s="107"/>
      <c r="I17" s="105"/>
      <c r="J17" s="105"/>
      <c r="K17" s="111"/>
    </row>
    <row r="18" ht="33" customHeight="1" spans="1:11">
      <c r="A18" s="58" t="s">
        <v>62</v>
      </c>
      <c r="B18" s="58" t="s">
        <v>63</v>
      </c>
      <c r="C18" s="100">
        <f t="shared" si="0"/>
        <v>0</v>
      </c>
      <c r="D18" s="106"/>
      <c r="E18" s="106"/>
      <c r="F18" s="100">
        <f t="shared" si="1"/>
        <v>3.6278</v>
      </c>
      <c r="G18" s="103">
        <v>3.6278</v>
      </c>
      <c r="H18" s="107"/>
      <c r="I18" s="105"/>
      <c r="J18" s="105"/>
      <c r="K18" s="111"/>
    </row>
    <row r="19" ht="33" customHeight="1" spans="1:11">
      <c r="A19" s="58" t="s">
        <v>62</v>
      </c>
      <c r="B19" s="58" t="s">
        <v>52</v>
      </c>
      <c r="C19" s="100">
        <f t="shared" si="0"/>
        <v>0</v>
      </c>
      <c r="D19" s="106"/>
      <c r="E19" s="106"/>
      <c r="F19" s="100">
        <f t="shared" si="1"/>
        <v>3.6278</v>
      </c>
      <c r="G19" s="103">
        <v>3.6278</v>
      </c>
      <c r="H19" s="107"/>
      <c r="I19" s="105"/>
      <c r="J19" s="105"/>
      <c r="K19" s="111"/>
    </row>
    <row r="20" ht="33" customHeight="1" spans="1:11">
      <c r="A20" s="58" t="s">
        <v>64</v>
      </c>
      <c r="B20" s="58" t="s">
        <v>65</v>
      </c>
      <c r="C20" s="100">
        <f t="shared" si="0"/>
        <v>387</v>
      </c>
      <c r="D20" s="108"/>
      <c r="E20" s="108">
        <v>387</v>
      </c>
      <c r="F20" s="100">
        <f t="shared" si="1"/>
        <v>387</v>
      </c>
      <c r="G20" s="103"/>
      <c r="H20" s="103">
        <v>387</v>
      </c>
      <c r="I20" s="112"/>
      <c r="J20" s="106">
        <v>0</v>
      </c>
      <c r="K20" s="111"/>
    </row>
    <row r="21" ht="33" customHeight="1" spans="1:11">
      <c r="A21" s="58" t="s">
        <v>66</v>
      </c>
      <c r="B21" s="58" t="s">
        <v>67</v>
      </c>
      <c r="C21" s="100">
        <f t="shared" si="0"/>
        <v>387</v>
      </c>
      <c r="D21" s="108"/>
      <c r="E21" s="108">
        <v>387</v>
      </c>
      <c r="F21" s="100">
        <f t="shared" si="1"/>
        <v>387</v>
      </c>
      <c r="G21" s="103"/>
      <c r="H21" s="103">
        <v>387</v>
      </c>
      <c r="I21" s="112"/>
      <c r="J21" s="106">
        <v>0</v>
      </c>
      <c r="K21" s="111"/>
    </row>
    <row r="22" ht="33" customHeight="1" spans="1:11">
      <c r="A22" s="58" t="s">
        <v>68</v>
      </c>
      <c r="B22" s="58" t="s">
        <v>69</v>
      </c>
      <c r="C22" s="100">
        <f t="shared" si="0"/>
        <v>387</v>
      </c>
      <c r="D22" s="108"/>
      <c r="E22" s="108">
        <v>387</v>
      </c>
      <c r="F22" s="100">
        <f t="shared" si="1"/>
        <v>387</v>
      </c>
      <c r="G22" s="103"/>
      <c r="H22" s="103">
        <v>387</v>
      </c>
      <c r="I22" s="112"/>
      <c r="J22" s="106">
        <v>0</v>
      </c>
      <c r="K22" s="111"/>
    </row>
    <row r="23" ht="33" customHeight="1" spans="1:11">
      <c r="A23" s="58" t="s">
        <v>68</v>
      </c>
      <c r="B23" s="58" t="s">
        <v>53</v>
      </c>
      <c r="C23" s="100">
        <f t="shared" si="0"/>
        <v>387</v>
      </c>
      <c r="D23" s="108"/>
      <c r="E23" s="108">
        <v>387</v>
      </c>
      <c r="F23" s="100">
        <f t="shared" si="1"/>
        <v>387</v>
      </c>
      <c r="G23" s="103"/>
      <c r="H23" s="103">
        <v>387</v>
      </c>
      <c r="I23" s="112"/>
      <c r="J23" s="106">
        <v>0</v>
      </c>
      <c r="K23" s="111"/>
    </row>
    <row r="24" ht="33" customHeight="1" spans="1:11">
      <c r="A24" s="58" t="s">
        <v>70</v>
      </c>
      <c r="B24" s="58" t="s">
        <v>71</v>
      </c>
      <c r="C24" s="100">
        <f t="shared" si="0"/>
        <v>1480.55</v>
      </c>
      <c r="D24" s="101">
        <v>830.47</v>
      </c>
      <c r="E24" s="101">
        <v>650.08</v>
      </c>
      <c r="F24" s="100">
        <f t="shared" si="1"/>
        <v>1738.4654</v>
      </c>
      <c r="G24" s="103">
        <v>1065.7527</v>
      </c>
      <c r="H24" s="105">
        <v>672.7127</v>
      </c>
      <c r="I24" s="113">
        <v>0.1742</v>
      </c>
      <c r="J24" s="111">
        <v>0.2833</v>
      </c>
      <c r="K24" s="111">
        <v>0.0348</v>
      </c>
    </row>
    <row r="25" ht="33" customHeight="1" spans="1:11">
      <c r="A25" s="58" t="s">
        <v>72</v>
      </c>
      <c r="B25" s="58" t="s">
        <v>73</v>
      </c>
      <c r="C25" s="100">
        <f t="shared" si="0"/>
        <v>1412.05</v>
      </c>
      <c r="D25" s="101">
        <v>830.47</v>
      </c>
      <c r="E25" s="101">
        <v>581.58</v>
      </c>
      <c r="F25" s="100">
        <f t="shared" si="1"/>
        <v>1333.4654</v>
      </c>
      <c r="G25" s="103">
        <v>1065.7527</v>
      </c>
      <c r="H25" s="105">
        <v>267.7127</v>
      </c>
      <c r="I25" s="113">
        <v>-0.055</v>
      </c>
      <c r="J25" s="111">
        <v>0.2833</v>
      </c>
      <c r="K25" s="111">
        <v>-0.5396</v>
      </c>
    </row>
    <row r="26" ht="33" customHeight="1" spans="1:11">
      <c r="A26" s="58" t="s">
        <v>74</v>
      </c>
      <c r="B26" s="58" t="s">
        <v>75</v>
      </c>
      <c r="C26" s="100">
        <f t="shared" si="0"/>
        <v>418.4362</v>
      </c>
      <c r="D26" s="101">
        <v>415.9362</v>
      </c>
      <c r="E26" s="101">
        <v>2.5</v>
      </c>
      <c r="F26" s="100">
        <f t="shared" si="1"/>
        <v>436.3565</v>
      </c>
      <c r="G26" s="103">
        <v>435.7315</v>
      </c>
      <c r="H26" s="105">
        <v>0.625</v>
      </c>
      <c r="I26" s="113">
        <v>-0.0428</v>
      </c>
      <c r="J26" s="111">
        <v>0.0475</v>
      </c>
      <c r="K26" s="111">
        <v>-0.75</v>
      </c>
    </row>
    <row r="27" ht="33" customHeight="1" spans="1:11">
      <c r="A27" s="58" t="s">
        <v>74</v>
      </c>
      <c r="B27" s="58" t="s">
        <v>52</v>
      </c>
      <c r="C27" s="100">
        <f t="shared" si="0"/>
        <v>418.4362</v>
      </c>
      <c r="D27" s="101">
        <v>415.9362</v>
      </c>
      <c r="E27" s="101">
        <v>2.5</v>
      </c>
      <c r="F27" s="100">
        <f t="shared" si="1"/>
        <v>436.3565</v>
      </c>
      <c r="G27" s="103">
        <v>435.7315</v>
      </c>
      <c r="H27" s="105">
        <v>0.625</v>
      </c>
      <c r="I27" s="113">
        <v>-0.0428</v>
      </c>
      <c r="J27" s="111">
        <v>0.0475</v>
      </c>
      <c r="K27" s="111">
        <v>-0.75</v>
      </c>
    </row>
    <row r="28" ht="33" customHeight="1" spans="1:11">
      <c r="A28" s="58" t="s">
        <v>76</v>
      </c>
      <c r="B28" s="58" t="s">
        <v>77</v>
      </c>
      <c r="C28" s="100">
        <f t="shared" si="0"/>
        <v>993.6138</v>
      </c>
      <c r="D28" s="101">
        <v>414.5338</v>
      </c>
      <c r="E28" s="101">
        <v>579.08</v>
      </c>
      <c r="F28" s="100">
        <f t="shared" si="1"/>
        <v>897.7332</v>
      </c>
      <c r="G28" s="103">
        <v>630.6462</v>
      </c>
      <c r="H28" s="105">
        <v>267.087</v>
      </c>
      <c r="I28" s="113">
        <v>-0.0964</v>
      </c>
      <c r="J28" s="111">
        <v>0.5213</v>
      </c>
      <c r="K28" s="111">
        <v>-0.5387</v>
      </c>
    </row>
    <row r="29" ht="33" customHeight="1" spans="1:11">
      <c r="A29" s="58" t="s">
        <v>76</v>
      </c>
      <c r="B29" s="58" t="s">
        <v>52</v>
      </c>
      <c r="C29" s="100">
        <f t="shared" si="0"/>
        <v>493.64</v>
      </c>
      <c r="D29" s="101">
        <v>143.02</v>
      </c>
      <c r="E29" s="101">
        <v>350.62</v>
      </c>
      <c r="F29" s="100">
        <f t="shared" si="1"/>
        <v>143.02</v>
      </c>
      <c r="G29" s="103">
        <v>143.02</v>
      </c>
      <c r="H29" s="105"/>
      <c r="I29" s="113">
        <v>0.7123</v>
      </c>
      <c r="J29" s="111">
        <v>0</v>
      </c>
      <c r="K29" s="111"/>
    </row>
    <row r="30" ht="33" customHeight="1" spans="1:11">
      <c r="A30" s="58" t="s">
        <v>76</v>
      </c>
      <c r="B30" s="58" t="s">
        <v>53</v>
      </c>
      <c r="C30" s="100">
        <f t="shared" si="0"/>
        <v>499.9738</v>
      </c>
      <c r="D30" s="101">
        <v>271.5138</v>
      </c>
      <c r="E30" s="101">
        <v>228.46</v>
      </c>
      <c r="F30" s="100">
        <f t="shared" si="1"/>
        <v>754.7139</v>
      </c>
      <c r="G30" s="103">
        <v>487.6262</v>
      </c>
      <c r="H30" s="105">
        <v>267.0877</v>
      </c>
      <c r="I30" s="113">
        <v>0.5095</v>
      </c>
      <c r="J30" s="111">
        <v>0.7959</v>
      </c>
      <c r="K30" s="111">
        <v>0.1691</v>
      </c>
    </row>
    <row r="31" ht="33" customHeight="1" spans="1:11">
      <c r="A31" s="58" t="s">
        <v>78</v>
      </c>
      <c r="B31" s="58" t="s">
        <v>79</v>
      </c>
      <c r="C31" s="100">
        <f t="shared" si="0"/>
        <v>68.5</v>
      </c>
      <c r="D31" s="106"/>
      <c r="E31" s="101">
        <v>68.5</v>
      </c>
      <c r="F31" s="100">
        <f t="shared" si="1"/>
        <v>405</v>
      </c>
      <c r="G31" s="103"/>
      <c r="H31" s="105">
        <v>405</v>
      </c>
      <c r="I31" s="113">
        <v>4.9124</v>
      </c>
      <c r="J31" s="111"/>
      <c r="K31" s="111">
        <v>4.9124</v>
      </c>
    </row>
    <row r="32" ht="33" customHeight="1" spans="1:11">
      <c r="A32" s="58" t="s">
        <v>80</v>
      </c>
      <c r="B32" s="58" t="s">
        <v>81</v>
      </c>
      <c r="C32" s="100">
        <f t="shared" si="0"/>
        <v>68.5</v>
      </c>
      <c r="D32" s="106"/>
      <c r="E32" s="101">
        <v>68.5</v>
      </c>
      <c r="F32" s="100">
        <f t="shared" si="1"/>
        <v>405</v>
      </c>
      <c r="G32" s="103"/>
      <c r="H32" s="103">
        <v>405</v>
      </c>
      <c r="I32" s="113">
        <v>4.9124</v>
      </c>
      <c r="J32" s="111"/>
      <c r="K32" s="111">
        <v>4.9124</v>
      </c>
    </row>
    <row r="33" ht="33" customHeight="1" spans="1:11">
      <c r="A33" s="58" t="s">
        <v>80</v>
      </c>
      <c r="B33" s="58" t="s">
        <v>53</v>
      </c>
      <c r="C33" s="100">
        <f t="shared" si="0"/>
        <v>68.5</v>
      </c>
      <c r="D33" s="106"/>
      <c r="E33" s="101">
        <v>68.5</v>
      </c>
      <c r="F33" s="100">
        <f t="shared" si="1"/>
        <v>405</v>
      </c>
      <c r="G33" s="103"/>
      <c r="H33" s="103">
        <v>405</v>
      </c>
      <c r="I33" s="113">
        <v>4.9124</v>
      </c>
      <c r="J33" s="111"/>
      <c r="K33" s="111">
        <v>4.9124</v>
      </c>
    </row>
    <row r="34" ht="33" customHeight="1" spans="1:11">
      <c r="A34" s="58" t="s">
        <v>82</v>
      </c>
      <c r="B34" s="58" t="s">
        <v>83</v>
      </c>
      <c r="C34" s="100">
        <f t="shared" si="0"/>
        <v>22.9175</v>
      </c>
      <c r="D34" s="101">
        <v>22.9175</v>
      </c>
      <c r="E34" s="106"/>
      <c r="F34" s="100">
        <f t="shared" si="1"/>
        <v>25.1362</v>
      </c>
      <c r="G34" s="103">
        <v>25.1362</v>
      </c>
      <c r="H34" s="105"/>
      <c r="I34" s="113">
        <v>0.0968</v>
      </c>
      <c r="J34" s="111">
        <v>0.0968</v>
      </c>
      <c r="K34" s="111"/>
    </row>
    <row r="35" ht="33" customHeight="1" spans="1:11">
      <c r="A35" s="58" t="s">
        <v>84</v>
      </c>
      <c r="B35" s="58" t="s">
        <v>85</v>
      </c>
      <c r="C35" s="100">
        <f t="shared" si="0"/>
        <v>22.9175</v>
      </c>
      <c r="D35" s="101">
        <v>22.9175</v>
      </c>
      <c r="E35" s="106"/>
      <c r="F35" s="100">
        <f t="shared" si="1"/>
        <v>25.1362</v>
      </c>
      <c r="G35" s="103">
        <v>25.1362</v>
      </c>
      <c r="H35" s="105"/>
      <c r="I35" s="113">
        <v>0.0968</v>
      </c>
      <c r="J35" s="111">
        <v>0.0968</v>
      </c>
      <c r="K35" s="111"/>
    </row>
    <row r="36" ht="33" customHeight="1" spans="1:11">
      <c r="A36" s="58" t="s">
        <v>86</v>
      </c>
      <c r="B36" s="58" t="s">
        <v>87</v>
      </c>
      <c r="C36" s="100">
        <f t="shared" si="0"/>
        <v>22.9175</v>
      </c>
      <c r="D36" s="101">
        <v>22.9175</v>
      </c>
      <c r="E36" s="106"/>
      <c r="F36" s="100">
        <f t="shared" si="1"/>
        <v>25.1362</v>
      </c>
      <c r="G36" s="103">
        <v>25.1362</v>
      </c>
      <c r="H36" s="105"/>
      <c r="I36" s="113">
        <v>0.0968</v>
      </c>
      <c r="J36" s="111">
        <v>0.0968</v>
      </c>
      <c r="K36" s="111"/>
    </row>
    <row r="37" ht="33" customHeight="1" spans="1:11">
      <c r="A37" s="58" t="s">
        <v>86</v>
      </c>
      <c r="B37" s="58" t="s">
        <v>52</v>
      </c>
      <c r="C37" s="100">
        <f t="shared" si="0"/>
        <v>8.7722</v>
      </c>
      <c r="D37" s="101">
        <v>8.7722</v>
      </c>
      <c r="E37" s="106"/>
      <c r="F37" s="100">
        <f t="shared" si="1"/>
        <v>9.6741</v>
      </c>
      <c r="G37" s="103">
        <v>9.6741</v>
      </c>
      <c r="H37" s="105"/>
      <c r="I37" s="113">
        <v>0.1028</v>
      </c>
      <c r="J37" s="111">
        <v>0.1028</v>
      </c>
      <c r="K37" s="111"/>
    </row>
    <row r="38" ht="33" customHeight="1" spans="1:11">
      <c r="A38" s="58" t="s">
        <v>86</v>
      </c>
      <c r="B38" s="58" t="s">
        <v>53</v>
      </c>
      <c r="C38" s="100">
        <f t="shared" si="0"/>
        <v>14.1453</v>
      </c>
      <c r="D38" s="101">
        <v>14.1453</v>
      </c>
      <c r="E38" s="106"/>
      <c r="F38" s="100">
        <f t="shared" si="1"/>
        <v>15.4621</v>
      </c>
      <c r="G38" s="103">
        <v>15.4621</v>
      </c>
      <c r="H38" s="105"/>
      <c r="I38" s="113">
        <v>0.0931</v>
      </c>
      <c r="J38" s="111">
        <v>0.0931</v>
      </c>
      <c r="K38" s="111"/>
    </row>
    <row r="39" ht="33" customHeight="1" spans="1:11">
      <c r="A39" s="109"/>
      <c r="B39" s="109"/>
      <c r="C39" s="100">
        <f t="shared" ref="C39:H39" si="2">SUM(C7+C12+C20+C24+C34)</f>
        <v>1947.7611</v>
      </c>
      <c r="D39" s="102">
        <f t="shared" si="2"/>
        <v>910.6811</v>
      </c>
      <c r="E39" s="102">
        <f t="shared" si="2"/>
        <v>1037.08</v>
      </c>
      <c r="F39" s="100">
        <f t="shared" si="2"/>
        <v>2235.9219</v>
      </c>
      <c r="G39" s="102">
        <f t="shared" si="2"/>
        <v>1176.2092</v>
      </c>
      <c r="H39" s="102">
        <f t="shared" si="2"/>
        <v>1059.7127</v>
      </c>
      <c r="I39" s="113">
        <f>SUM(I7:I38)</f>
        <v>16.8687</v>
      </c>
      <c r="J39" s="111">
        <v>0.16</v>
      </c>
      <c r="K39" s="111">
        <v>0.02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275" right="0.156944444444444" top="0.196527777777778" bottom="0.0784722222222222" header="0.156944444444444" footer="0.0388888888888889"/>
  <pageSetup paperSize="9" scale="60" fitToHeight="5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2" workbookViewId="0">
      <selection activeCell="B5" sqref="B5:B57"/>
    </sheetView>
  </sheetViews>
  <sheetFormatPr defaultColWidth="9" defaultRowHeight="14.25" outlineLevelCol="4"/>
  <cols>
    <col min="1" max="1" width="61.4083333333333" customWidth="1"/>
    <col min="2" max="2" width="47.4416666666667" customWidth="1"/>
    <col min="3" max="3" width="40.5333333333333" customWidth="1"/>
  </cols>
  <sheetData>
    <row r="1" ht="19.5" customHeight="1" spans="1:3">
      <c r="A1" s="87" t="s">
        <v>103</v>
      </c>
      <c r="B1" s="88"/>
      <c r="C1" s="88"/>
    </row>
    <row r="2" ht="44.25" customHeight="1" spans="1:5">
      <c r="A2" s="89" t="s">
        <v>104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105</v>
      </c>
      <c r="B4" s="92" t="s">
        <v>6</v>
      </c>
      <c r="C4" s="92" t="s">
        <v>106</v>
      </c>
    </row>
    <row r="5" ht="22.5" customHeight="1" spans="1:3">
      <c r="A5" s="93" t="s">
        <v>107</v>
      </c>
      <c r="B5" s="94">
        <f>SUM(B6:B16)</f>
        <v>1143.9501</v>
      </c>
      <c r="C5" s="93"/>
    </row>
    <row r="6" ht="22.5" customHeight="1" spans="1:3">
      <c r="A6" s="93" t="s">
        <v>108</v>
      </c>
      <c r="B6" s="94">
        <v>183.7476</v>
      </c>
      <c r="C6" s="93"/>
    </row>
    <row r="7" ht="22.5" customHeight="1" spans="1:3">
      <c r="A7" s="93" t="s">
        <v>109</v>
      </c>
      <c r="B7" s="94">
        <v>62.0364</v>
      </c>
      <c r="C7" s="93"/>
    </row>
    <row r="8" ht="22.5" customHeight="1" spans="1:3">
      <c r="A8" s="93" t="s">
        <v>110</v>
      </c>
      <c r="B8" s="94">
        <v>15.3123</v>
      </c>
      <c r="C8" s="93"/>
    </row>
    <row r="9" ht="22.5" customHeight="1" spans="1:3">
      <c r="A9" s="93" t="s">
        <v>111</v>
      </c>
      <c r="B9" s="94">
        <v>71.286</v>
      </c>
      <c r="C9" s="93"/>
    </row>
    <row r="10" ht="22.5" customHeight="1" spans="1:3">
      <c r="A10" s="93" t="s">
        <v>112</v>
      </c>
      <c r="B10" s="94">
        <v>62.8404</v>
      </c>
      <c r="C10" s="93"/>
    </row>
    <row r="11" ht="22.5" customHeight="1" spans="1:3">
      <c r="A11" s="93" t="s">
        <v>113</v>
      </c>
      <c r="B11" s="94"/>
      <c r="C11" s="93"/>
    </row>
    <row r="12" ht="22.5" customHeight="1" spans="1:3">
      <c r="A12" s="93" t="s">
        <v>114</v>
      </c>
      <c r="B12" s="94">
        <v>20.6307</v>
      </c>
      <c r="C12" s="93"/>
    </row>
    <row r="13" ht="22.5" customHeight="1" spans="1:3">
      <c r="A13" s="93" t="s">
        <v>115</v>
      </c>
      <c r="B13" s="94">
        <v>3.6278</v>
      </c>
      <c r="C13" s="93"/>
    </row>
    <row r="14" ht="22.5" customHeight="1" spans="1:3">
      <c r="A14" s="93" t="s">
        <v>116</v>
      </c>
      <c r="B14" s="94">
        <v>49.6359</v>
      </c>
      <c r="C14" s="93"/>
    </row>
    <row r="15" ht="22.5" customHeight="1" spans="1:3">
      <c r="A15" s="93" t="s">
        <v>87</v>
      </c>
      <c r="B15" s="94">
        <v>25.1362</v>
      </c>
      <c r="C15" s="93"/>
    </row>
    <row r="16" ht="22.5" customHeight="1" spans="1:3">
      <c r="A16" s="93" t="s">
        <v>117</v>
      </c>
      <c r="B16" s="94">
        <v>649.6968</v>
      </c>
      <c r="C16" s="93"/>
    </row>
    <row r="17" ht="22.5" customHeight="1" spans="1:3">
      <c r="A17" s="93" t="s">
        <v>118</v>
      </c>
      <c r="B17" s="94">
        <f>SUM(B18:B44)</f>
        <v>31.6111</v>
      </c>
      <c r="C17" s="93"/>
    </row>
    <row r="18" ht="22.5" customHeight="1" spans="1:3">
      <c r="A18" s="93" t="s">
        <v>119</v>
      </c>
      <c r="B18" s="94">
        <v>4.6</v>
      </c>
      <c r="C18" s="93"/>
    </row>
    <row r="19" ht="22.5" customHeight="1" spans="1:3">
      <c r="A19" s="93" t="s">
        <v>120</v>
      </c>
      <c r="B19" s="94">
        <v>1.1</v>
      </c>
      <c r="C19" s="93"/>
    </row>
    <row r="20" ht="22.5" customHeight="1" spans="1:3">
      <c r="A20" s="93" t="s">
        <v>121</v>
      </c>
      <c r="B20" s="94"/>
      <c r="C20" s="93"/>
    </row>
    <row r="21" ht="22.5" customHeight="1" spans="1:3">
      <c r="A21" s="93" t="s">
        <v>122</v>
      </c>
      <c r="B21" s="94"/>
      <c r="C21" s="93"/>
    </row>
    <row r="22" ht="22.5" customHeight="1" spans="1:3">
      <c r="A22" s="93" t="s">
        <v>123</v>
      </c>
      <c r="B22" s="94"/>
      <c r="C22" s="93"/>
    </row>
    <row r="23" ht="22.5" customHeight="1" spans="1:3">
      <c r="A23" s="93" t="s">
        <v>124</v>
      </c>
      <c r="B23" s="94"/>
      <c r="C23" s="93"/>
    </row>
    <row r="24" ht="22.5" customHeight="1" spans="1:3">
      <c r="A24" s="93" t="s">
        <v>125</v>
      </c>
      <c r="B24" s="94">
        <v>1.8</v>
      </c>
      <c r="C24" s="93"/>
    </row>
    <row r="25" ht="22.5" customHeight="1" spans="1:3">
      <c r="A25" s="93" t="s">
        <v>126</v>
      </c>
      <c r="B25" s="94"/>
      <c r="C25" s="93"/>
    </row>
    <row r="26" ht="22.5" customHeight="1" spans="1:3">
      <c r="A26" s="93" t="s">
        <v>127</v>
      </c>
      <c r="B26" s="94"/>
      <c r="C26" s="93"/>
    </row>
    <row r="27" ht="22.5" customHeight="1" spans="1:3">
      <c r="A27" s="93" t="s">
        <v>128</v>
      </c>
      <c r="B27" s="94">
        <v>1.9</v>
      </c>
      <c r="C27" s="93"/>
    </row>
    <row r="28" ht="22.5" customHeight="1" spans="1:3">
      <c r="A28" s="93" t="s">
        <v>129</v>
      </c>
      <c r="B28" s="94"/>
      <c r="C28" s="93"/>
    </row>
    <row r="29" ht="22.5" customHeight="1" spans="1:3">
      <c r="A29" s="93" t="s">
        <v>130</v>
      </c>
      <c r="B29" s="94">
        <v>0.2</v>
      </c>
      <c r="C29" s="93"/>
    </row>
    <row r="30" ht="22.5" customHeight="1" spans="1:3">
      <c r="A30" s="93" t="s">
        <v>131</v>
      </c>
      <c r="B30" s="94"/>
      <c r="C30" s="93"/>
    </row>
    <row r="31" ht="22.5" customHeight="1" spans="1:3">
      <c r="A31" s="93" t="s">
        <v>132</v>
      </c>
      <c r="B31" s="94"/>
      <c r="C31" s="93"/>
    </row>
    <row r="32" ht="22.5" customHeight="1" spans="1:3">
      <c r="A32" s="93" t="s">
        <v>133</v>
      </c>
      <c r="B32" s="94"/>
      <c r="C32" s="93"/>
    </row>
    <row r="33" ht="22.5" customHeight="1" spans="1:3">
      <c r="A33" s="93" t="s">
        <v>134</v>
      </c>
      <c r="B33" s="94"/>
      <c r="C33" s="93"/>
    </row>
    <row r="34" ht="22.5" customHeight="1" spans="1:3">
      <c r="A34" s="93" t="s">
        <v>135</v>
      </c>
      <c r="B34" s="94"/>
      <c r="C34" s="93"/>
    </row>
    <row r="35" ht="22.5" customHeight="1" spans="1:3">
      <c r="A35" s="93" t="s">
        <v>136</v>
      </c>
      <c r="B35" s="94"/>
      <c r="C35" s="93"/>
    </row>
    <row r="36" ht="22.5" customHeight="1" spans="1:3">
      <c r="A36" s="93" t="s">
        <v>137</v>
      </c>
      <c r="B36" s="94"/>
      <c r="C36" s="93"/>
    </row>
    <row r="37" ht="22.5" customHeight="1" spans="1:3">
      <c r="A37" s="93" t="s">
        <v>138</v>
      </c>
      <c r="B37" s="94">
        <v>0.25</v>
      </c>
      <c r="C37" s="93"/>
    </row>
    <row r="38" ht="22.5" customHeight="1" spans="1:3">
      <c r="A38" s="93" t="s">
        <v>139</v>
      </c>
      <c r="B38" s="94"/>
      <c r="C38" s="93"/>
    </row>
    <row r="39" ht="22.5" customHeight="1" spans="1:3">
      <c r="A39" s="93" t="s">
        <v>140</v>
      </c>
      <c r="B39" s="94"/>
      <c r="C39" s="93"/>
    </row>
    <row r="40" ht="22.5" customHeight="1" spans="1:3">
      <c r="A40" s="93" t="s">
        <v>141</v>
      </c>
      <c r="B40" s="94">
        <v>6.4311</v>
      </c>
      <c r="C40" s="93"/>
    </row>
    <row r="41" ht="22.5" customHeight="1" spans="1:3">
      <c r="A41" s="93" t="s">
        <v>142</v>
      </c>
      <c r="B41" s="94">
        <v>1.2</v>
      </c>
      <c r="C41" s="93"/>
    </row>
    <row r="42" ht="22.5" customHeight="1" spans="1:3">
      <c r="A42" s="93" t="s">
        <v>143</v>
      </c>
      <c r="B42" s="94">
        <v>11.73</v>
      </c>
      <c r="C42" s="93"/>
    </row>
    <row r="43" ht="22.5" customHeight="1" spans="1:3">
      <c r="A43" s="93" t="s">
        <v>144</v>
      </c>
      <c r="B43" s="94"/>
      <c r="C43" s="93"/>
    </row>
    <row r="44" ht="22.5" customHeight="1" spans="1:3">
      <c r="A44" s="95" t="s">
        <v>145</v>
      </c>
      <c r="B44" s="94">
        <v>2.4</v>
      </c>
      <c r="C44" s="93"/>
    </row>
    <row r="45" ht="22.5" customHeight="1" spans="1:3">
      <c r="A45" s="93" t="s">
        <v>146</v>
      </c>
      <c r="B45" s="94">
        <f>SUM(B46:B56)</f>
        <v>0.648</v>
      </c>
      <c r="C45" s="93"/>
    </row>
    <row r="46" ht="22.5" customHeight="1" spans="1:3">
      <c r="A46" s="93" t="s">
        <v>147</v>
      </c>
      <c r="B46" s="94"/>
      <c r="C46" s="93"/>
    </row>
    <row r="47" ht="22.5" customHeight="1" spans="1:3">
      <c r="A47" s="93" t="s">
        <v>148</v>
      </c>
      <c r="B47" s="94"/>
      <c r="C47" s="93"/>
    </row>
    <row r="48" ht="22.5" customHeight="1" spans="1:3">
      <c r="A48" s="93" t="s">
        <v>149</v>
      </c>
      <c r="B48" s="94"/>
      <c r="C48" s="93"/>
    </row>
    <row r="49" ht="22.5" customHeight="1" spans="1:3">
      <c r="A49" s="93" t="s">
        <v>150</v>
      </c>
      <c r="B49" s="94"/>
      <c r="C49" s="93"/>
    </row>
    <row r="50" ht="22.5" customHeight="1" spans="1:3">
      <c r="A50" s="93" t="s">
        <v>151</v>
      </c>
      <c r="B50" s="94">
        <v>0.648</v>
      </c>
      <c r="C50" s="93"/>
    </row>
    <row r="51" ht="22.5" customHeight="1" spans="1:3">
      <c r="A51" s="93" t="s">
        <v>152</v>
      </c>
      <c r="B51" s="94"/>
      <c r="C51" s="93"/>
    </row>
    <row r="52" ht="22.5" customHeight="1" spans="1:3">
      <c r="A52" s="93" t="s">
        <v>153</v>
      </c>
      <c r="B52" s="94"/>
      <c r="C52" s="93"/>
    </row>
    <row r="53" ht="22.5" customHeight="1" spans="1:3">
      <c r="A53" s="93" t="s">
        <v>154</v>
      </c>
      <c r="B53" s="94"/>
      <c r="C53" s="93"/>
    </row>
    <row r="54" ht="22.5" customHeight="1" spans="1:3">
      <c r="A54" s="93" t="s">
        <v>155</v>
      </c>
      <c r="B54" s="94"/>
      <c r="C54" s="93"/>
    </row>
    <row r="55" ht="22.5" customHeight="1" spans="1:3">
      <c r="A55" s="93" t="s">
        <v>156</v>
      </c>
      <c r="B55" s="94"/>
      <c r="C55" s="93"/>
    </row>
    <row r="56" ht="22.5" customHeight="1" spans="1:3">
      <c r="A56" s="93" t="s">
        <v>157</v>
      </c>
      <c r="B56" s="94"/>
      <c r="C56" s="93"/>
    </row>
    <row r="57" ht="22.5" customHeight="1" spans="1:3">
      <c r="A57" s="92" t="s">
        <v>93</v>
      </c>
      <c r="B57" s="94">
        <f>SUM(B5+B17+B45)</f>
        <v>1176.2092</v>
      </c>
      <c r="C57" s="93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scale="5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158</v>
      </c>
    </row>
    <row r="2" ht="19.5" customHeight="1" spans="1:2">
      <c r="A2" s="75"/>
      <c r="B2" s="76"/>
    </row>
    <row r="3" ht="30" customHeight="1" spans="1:2">
      <c r="A3" s="77" t="s">
        <v>159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101</v>
      </c>
    </row>
    <row r="6" ht="38.25" customHeight="1" spans="1:2">
      <c r="A6" s="81" t="s">
        <v>160</v>
      </c>
      <c r="B6" s="68">
        <v>1.2</v>
      </c>
    </row>
    <row r="7" ht="38.25" customHeight="1" spans="1:2">
      <c r="A7" s="68" t="s">
        <v>161</v>
      </c>
      <c r="B7" s="68"/>
    </row>
    <row r="8" ht="38.25" customHeight="1" spans="1:2">
      <c r="A8" s="68" t="s">
        <v>162</v>
      </c>
      <c r="B8" s="68"/>
    </row>
    <row r="9" ht="38.25" customHeight="1" spans="1:2">
      <c r="A9" s="82" t="s">
        <v>163</v>
      </c>
      <c r="B9" s="82">
        <v>1.2</v>
      </c>
    </row>
    <row r="10" ht="38.25" customHeight="1" spans="1:2">
      <c r="A10" s="83" t="s">
        <v>164</v>
      </c>
      <c r="B10" s="82">
        <v>1.2</v>
      </c>
    </row>
    <row r="11" ht="38.25" customHeight="1" spans="1:2">
      <c r="A11" s="84" t="s">
        <v>165</v>
      </c>
      <c r="B11" s="85"/>
    </row>
    <row r="12" ht="91.5" customHeight="1" spans="1:2">
      <c r="A12" s="86" t="s">
        <v>166</v>
      </c>
      <c r="B12" s="86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E11" sqref="E1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4" t="s">
        <v>167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2" t="s">
        <v>168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100</v>
      </c>
      <c r="D5" s="64"/>
      <c r="E5" s="64"/>
      <c r="F5" s="64" t="s">
        <v>101</v>
      </c>
      <c r="G5" s="64"/>
      <c r="H5" s="64"/>
      <c r="I5" s="64" t="s">
        <v>169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93</v>
      </c>
      <c r="D6" s="64" t="s">
        <v>91</v>
      </c>
      <c r="E6" s="64" t="s">
        <v>92</v>
      </c>
      <c r="F6" s="64" t="s">
        <v>93</v>
      </c>
      <c r="G6" s="64" t="s">
        <v>91</v>
      </c>
      <c r="H6" s="64" t="s">
        <v>92</v>
      </c>
      <c r="I6" s="64" t="s">
        <v>93</v>
      </c>
      <c r="J6" s="64" t="s">
        <v>91</v>
      </c>
      <c r="K6" s="64" t="s">
        <v>92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93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11" sqref="B11"/>
    </sheetView>
  </sheetViews>
  <sheetFormatPr defaultColWidth="9" defaultRowHeight="14.25"/>
  <cols>
    <col min="1" max="1" width="20.5666666666667" customWidth="1"/>
    <col min="2" max="2" width="15.6833333333333" customWidth="1"/>
    <col min="3" max="3" width="10.7916666666667" customWidth="1"/>
    <col min="4" max="4" width="11.0666666666667" customWidth="1"/>
    <col min="5" max="5" width="11.6166666666667" customWidth="1"/>
    <col min="6" max="8" width="11.75" customWidth="1"/>
    <col min="9" max="9" width="20.725" customWidth="1"/>
  </cols>
  <sheetData>
    <row r="1" ht="18.75" spans="1:7">
      <c r="A1" s="44" t="s">
        <v>170</v>
      </c>
      <c r="B1" s="45"/>
      <c r="C1" s="45"/>
      <c r="D1" s="45"/>
      <c r="E1" s="45"/>
      <c r="F1" s="45"/>
      <c r="G1" s="45"/>
    </row>
    <row r="2" ht="22.5" spans="1:9">
      <c r="A2" s="46" t="s">
        <v>171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172</v>
      </c>
      <c r="B4" s="10" t="s">
        <v>173</v>
      </c>
      <c r="C4" s="51" t="s">
        <v>174</v>
      </c>
      <c r="D4" s="52" t="s">
        <v>175</v>
      </c>
      <c r="E4" s="52"/>
      <c r="F4" s="53" t="s">
        <v>176</v>
      </c>
      <c r="G4" s="10" t="s">
        <v>177</v>
      </c>
      <c r="H4" s="53" t="s">
        <v>178</v>
      </c>
      <c r="I4" s="53" t="s">
        <v>179</v>
      </c>
    </row>
    <row r="5" ht="21" customHeight="1" spans="1:9">
      <c r="A5" s="50"/>
      <c r="B5" s="10"/>
      <c r="C5" s="51"/>
      <c r="D5" s="10" t="s">
        <v>180</v>
      </c>
      <c r="E5" s="10" t="s">
        <v>181</v>
      </c>
      <c r="F5" s="53"/>
      <c r="G5" s="10"/>
      <c r="H5" s="53"/>
      <c r="I5" s="53"/>
    </row>
    <row r="6" ht="27.75" customHeight="1" spans="1:9">
      <c r="A6" s="54" t="s">
        <v>93</v>
      </c>
      <c r="B6" s="55"/>
      <c r="C6" s="56"/>
      <c r="D6" s="56"/>
      <c r="E6" s="56"/>
      <c r="F6" s="57"/>
      <c r="G6" s="55"/>
      <c r="H6" s="55" t="s">
        <v>182</v>
      </c>
      <c r="I6" s="55" t="s">
        <v>182</v>
      </c>
    </row>
    <row r="7" ht="27.75" customHeight="1" spans="1:9">
      <c r="A7" s="58" t="s">
        <v>183</v>
      </c>
      <c r="B7" s="59" t="s">
        <v>184</v>
      </c>
      <c r="C7" s="56">
        <v>50</v>
      </c>
      <c r="D7" s="56">
        <v>50</v>
      </c>
      <c r="E7" s="56"/>
      <c r="F7" s="57" t="s">
        <v>185</v>
      </c>
      <c r="G7" s="55" t="s">
        <v>76</v>
      </c>
      <c r="H7" s="58" t="s">
        <v>183</v>
      </c>
      <c r="I7" s="55" t="s">
        <v>186</v>
      </c>
    </row>
    <row r="8" ht="27.75" customHeight="1" spans="1:9">
      <c r="A8" s="58" t="s">
        <v>187</v>
      </c>
      <c r="B8" s="55" t="s">
        <v>188</v>
      </c>
      <c r="C8" s="56">
        <v>57.9</v>
      </c>
      <c r="D8" s="56">
        <v>57.9</v>
      </c>
      <c r="E8" s="56"/>
      <c r="F8" s="57" t="s">
        <v>185</v>
      </c>
      <c r="G8" s="55" t="s">
        <v>76</v>
      </c>
      <c r="H8" s="58" t="s">
        <v>187</v>
      </c>
      <c r="I8" s="55" t="s">
        <v>189</v>
      </c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236111111111111" right="0.156944444444444" top="0.826388888888889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二毛</cp:lastModifiedBy>
  <dcterms:created xsi:type="dcterms:W3CDTF">1996-12-17T01:32:00Z</dcterms:created>
  <cp:lastPrinted>2019-03-08T08:00:00Z</cp:lastPrinted>
  <dcterms:modified xsi:type="dcterms:W3CDTF">2019-03-27T09:05:11Z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