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54" firstSheet="8" activeTab="8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<sst xmlns="http://schemas.openxmlformats.org/spreadsheetml/2006/main" count="481" uniqueCount="263">
  <si>
    <t>表1</t>
  </si>
  <si>
    <t>孝义市交通运输局2023年部门收支总表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</si>
  <si>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</si>
  <si>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</si>
  <si>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</si>
  <si>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</si>
  <si>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</si>
  <si>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</si>
  <si>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</si>
  <si>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</si>
  <si>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</si>
  <si>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</si>
  <si>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</si>
  <si>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</si>
  <si>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</si>
  <si>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</si>
  <si>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</si>
  <si>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</si>
  <si>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</si>
  <si>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</si>
  <si>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</si>
  <si>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</si>
  <si>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</si>
  <si>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</si>
  <si>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</si>
  <si>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</si>
  <si>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</si>
  <si>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</si>
  <si>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</si>
  <si>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</si>
  <si>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</si>
  <si>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</si>
  <si>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</si>
  <si>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</si>
  <si>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</si>
  <si>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</si>
  <si>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</si>
  <si>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</si>
  <si>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</si>
  <si>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孝义市交通运输局2023年部门收入总表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</si>
  <si>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</si>
  <si>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</si>
  <si>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</si>
  <si>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</si>
  <si>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</si>
  <si>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</si>
  <si>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</si>
  <si>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</si>
  <si>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20805</t>
  </si>
  <si>
    <t>行政事业单位离退休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</si>
  <si>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</si>
  <si>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</si>
  <si>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</si>
  <si>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</si>
  <si>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</si>
  <si>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</si>
  <si>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>卫生健康支出</t>
  </si>
  <si>
    <t xml:space="preserve">  21011</t>
  </si>
  <si>
    <t>行政事业单位医疗</t>
  </si>
  <si>
    <t xml:space="preserve">    2101101</t>
  </si>
  <si>
    <t>行政单位医疗</t>
  </si>
  <si>
    <t xml:space="preserve">    2101102</t>
  </si>
  <si>
    <t>事业单位医疗</t>
  </si>
  <si>
    <t xml:space="preserve">    2101103</t>
  </si>
  <si>
    <t>公务员医疗补助</t>
  </si>
  <si>
    <t>城乡社区支出</t>
  </si>
  <si>
    <t xml:space="preserve">  21208</t>
  </si>
  <si>
    <t>国有土地使用权出让收入安排的支出</t>
  </si>
  <si>
    <t xml:space="preserve">    2120804</t>
  </si>
  <si>
    <t>农村基础设施建设的支出</t>
  </si>
  <si>
    <t>交通运输支出</t>
  </si>
  <si>
    <t xml:space="preserve">  21401</t>
  </si>
  <si>
    <t>公路水路运输</t>
  </si>
  <si>
    <t xml:space="preserve">    2140101</t>
  </si>
  <si>
    <t>行政运行</t>
  </si>
  <si>
    <t xml:space="preserve">    2140104</t>
  </si>
  <si>
    <t>公路建设</t>
  </si>
  <si>
    <t xml:space="preserve">    2140106</t>
  </si>
  <si>
    <t>公路养护</t>
  </si>
  <si>
    <t xml:space="preserve">    2140199</t>
  </si>
  <si>
    <t>其他公路水路运输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</si>
  <si>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</si>
  <si>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</si>
  <si>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</si>
  <si>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</si>
  <si>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</si>
  <si>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</si>
  <si>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</si>
  <si>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孝义市交通运输局2023年部门支出总表</t>
  </si>
  <si>
    <t>基本支出</t>
  </si>
  <si>
    <t>项目支出</t>
  </si>
  <si>
    <t>表4</t>
  </si>
  <si>
    <t>孝义市交通运输局2023年财政拨款收支总表</t>
  </si>
  <si>
    <t>小计</t>
  </si>
  <si>
    <t>政府性基金预算</t>
  </si>
  <si>
    <t>十五、资源勘探信息等支出</t>
  </si>
  <si>
    <t>表5</t>
  </si>
  <si>
    <t>孝义市交通运输局2023年一般公共预算支出表</t>
  </si>
  <si>
    <t>2022年预算数</t>
  </si>
  <si>
    <t>2023年预算数</t>
  </si>
  <si>
    <t>2023年预算数比2022年预算数增减%</t>
  </si>
  <si>
    <t>合计</t>
  </si>
  <si>
    <t xml:space="preserve">    2080502</t>
  </si>
  <si>
    <t>事业单位离退休</t>
  </si>
  <si>
    <t>合     计</t>
  </si>
  <si>
    <t>表6</t>
  </si>
  <si>
    <t>孝义市交通运输局2023年一般公共预算基本支出经济科目表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</si>
  <si>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</si>
  <si>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</si>
  <si>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</si>
  <si>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</si>
  <si>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</si>
  <si>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</si>
  <si>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</si>
  <si>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</si>
  <si>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</si>
  <si>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</si>
  <si>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</si>
  <si>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</si>
  <si>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</si>
  <si>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</si>
  <si>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</si>
  <si>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</si>
  <si>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</si>
  <si>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</si>
  <si>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</si>
  <si>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</si>
  <si>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</si>
  <si>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</si>
  <si>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</si>
  <si>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</si>
  <si>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</si>
  <si>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</si>
  <si>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</si>
  <si>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</si>
  <si>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</si>
  <si>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</si>
  <si>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</si>
  <si>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</si>
  <si>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</si>
  <si>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</si>
  <si>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</si>
  <si>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</si>
  <si>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</si>
  <si>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</si>
  <si>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</si>
  <si>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</si>
  <si>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</si>
  <si>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</si>
  <si>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</si>
  <si>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</si>
  <si>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</si>
  <si>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</si>
  <si>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</si>
  <si>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</si>
  <si>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</si>
  <si>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</si>
  <si>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</si>
  <si>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</si>
  <si>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</si>
  <si>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</si>
  <si>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</si>
  <si>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孝义市交通运输局2023年一般公共预算“三公”经费支出情况统计表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</si>
  <si>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</si>
  <si>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</si>
  <si>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</si>
  <si>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</si>
  <si>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</si>
  <si>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</si>
  <si>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</si>
  <si>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</si>
  <si>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孝义市交通运输局2023年政府性基金预算收入表</t>
  </si>
  <si>
    <t>政府性基金预算收入</t>
  </si>
  <si>
    <t>表9</t>
  </si>
  <si>
    <t>孝义市交通运输局2023年政府性基金预算支出表</t>
  </si>
  <si>
    <t>2023年预算比2022年预算数增减</t>
  </si>
  <si>
    <t>表10</t>
  </si>
  <si>
    <t>孝义市交通运输局2023年国有资本经营预算收支预算表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</si>
  <si>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</si>
  <si>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</si>
  <si>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</si>
  <si>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</si>
  <si>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孝义市交通运输局2023年一般公共预算重点项目绩效目标表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</si>
  <si>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</si>
  <si>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</si>
  <si>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</si>
  <si>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</si>
  <si>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</si>
  <si>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</si>
  <si>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</si>
  <si>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</si>
  <si>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</si>
  <si>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</si>
  <si>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农村公路养护工程</t>
  </si>
  <si>
    <t>2140106</t>
  </si>
  <si>
    <t>加强日常养护规范，小修工程得到及时实施，公路病害及时得到修复，确保了全市普通干线公路安全畅通，为全市社会经济发展提供良好的公路交通环境。</t>
  </si>
  <si>
    <t>四好农村路建设</t>
  </si>
  <si>
    <t>农村基础设施建设支出</t>
  </si>
  <si>
    <t>进一步把农村公路建好、管好、护好、运营好。</t>
  </si>
  <si>
    <t>汾孝东高速连接线</t>
  </si>
  <si>
    <t>其他公路水路运输支出</t>
  </si>
  <si>
    <t>高速建设</t>
  </si>
  <si>
    <t>带动经济发展</t>
  </si>
  <si>
    <t>氢能源公交车购车款</t>
  </si>
  <si>
    <t>购车款</t>
  </si>
  <si>
    <t>维护城市公交运转，方便人民群众出行</t>
  </si>
  <si>
    <t>城区免费公交相关费用</t>
  </si>
  <si>
    <t>免费公交费用</t>
  </si>
  <si>
    <t>农村公路养护工程省级补助</t>
  </si>
  <si>
    <t>2022年市县运输管理费增长性补助</t>
  </si>
  <si>
    <t>其他其他公路水路运输支出</t>
  </si>
  <si>
    <t>2140199</t>
  </si>
  <si>
    <t>工资</t>
  </si>
  <si>
    <t>确保工资正常发放</t>
  </si>
  <si>
    <t>孝义市金龙山风景区旅游公路</t>
  </si>
  <si>
    <t>表12</t>
  </si>
  <si>
    <t>孝义市交通运输局2023年政府采购预算表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</si>
  <si>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</si>
  <si>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</si>
  <si>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</si>
  <si>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</si>
  <si>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</si>
  <si>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</si>
  <si>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</si>
  <si>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</si>
  <si>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</si>
  <si>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</si>
  <si>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</si>
  <si>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</si>
  <si>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</si>
  <si>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</si>
  <si>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</si>
  <si>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B99-其他建筑工程</t>
  </si>
  <si>
    <t>A070399-其他被服装具</t>
  </si>
  <si>
    <t>套</t>
  </si>
  <si>
    <t>A090101-复印纸</t>
  </si>
  <si>
    <t>A4复印纸</t>
  </si>
  <si>
    <t>件</t>
  </si>
  <si>
    <t>C081401-印刷服务</t>
  </si>
  <si>
    <t>A0603-椅凳类</t>
  </si>
  <si>
    <t>BGY0015</t>
  </si>
  <si>
    <t>把</t>
  </si>
  <si>
    <t>A0604-沙发类</t>
  </si>
  <si>
    <t>A0206180203-空调机</t>
  </si>
  <si>
    <t>A0602-台、桌类</t>
  </si>
  <si>
    <t>A0605-柜类</t>
  </si>
  <si>
    <t>A02010104-台式计算机</t>
  </si>
  <si>
    <t>华为W515</t>
  </si>
  <si>
    <t>台</t>
  </si>
  <si>
    <t>A0201060101-喷墨打印机</t>
  </si>
  <si>
    <t>光电通</t>
  </si>
  <si>
    <t>C0206-运行维护服务</t>
  </si>
  <si>
    <t>C0201-软件开发服务</t>
  </si>
  <si>
    <t>A020104-终端设备</t>
  </si>
  <si>
    <t>C050302-车辆加油服务</t>
  </si>
  <si>
    <t>C15040201-机动车保险服务</t>
  </si>
  <si>
    <t>C050301-车辆维修和保养服务</t>
  </si>
  <si>
    <t>表13</t>
  </si>
  <si>
    <t>孝义市交通运输局2023年政府购买服务支出预算表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</si>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</sst>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0"/>
      <name val="宋体"/>
      <charset val="134"/>
      <scheme val="minor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5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49" applyNumberFormat="1" applyFont="1" applyBorder="1" applyAlignment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预算收支总表" xfId="49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3" workbookViewId="0">
      <selection activeCell="F45" sqref="F45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9" t="s">
        <v>0</v>
      </c>
      <c r="B1" s="79"/>
      <c r="C1" s="79"/>
      <c r="D1" s="135"/>
      <c r="E1" s="135"/>
      <c r="F1" s="135"/>
      <c r="G1" s="135"/>
      <c r="H1" s="136"/>
    </row>
    <row r="2" ht="18.75" customHeight="1" spans="1:8">
      <c r="A2" s="137"/>
      <c r="B2" s="137"/>
      <c r="C2" s="137"/>
      <c r="D2" s="135"/>
      <c r="E2" s="135"/>
      <c r="F2" s="135"/>
      <c r="G2" s="135"/>
      <c r="H2" s="136"/>
    </row>
    <row r="3" ht="21" customHeight="1" spans="1:8">
      <c r="A3" s="105" t="s">
        <v>1</v>
      </c>
      <c r="B3" s="105"/>
      <c r="C3" s="105"/>
      <c r="D3" s="105"/>
      <c r="E3" s="105"/>
      <c r="F3" s="105"/>
      <c r="G3" s="105"/>
      <c r="H3" s="105"/>
    </row>
    <row r="4" ht="14.25" customHeight="1" spans="1:8">
      <c r="A4" s="138"/>
      <c r="B4" s="138"/>
      <c r="C4" s="138"/>
      <c r="D4" s="138"/>
      <c r="E4" s="138"/>
      <c r="F4" s="138"/>
      <c r="G4" s="138"/>
      <c r="H4" s="107" t="s">
        <v>2</v>
      </c>
    </row>
    <row r="5" ht="24" customHeight="1" spans="1:8">
      <c r="A5" s="154" t="s">
        <v>3</v>
      </c>
      <c r="B5" s="80"/>
      <c r="C5" s="80"/>
      <c r="D5" s="80"/>
      <c r="E5" s="154" t="s">
        <v>4</v>
      </c>
      <c r="F5" s="80"/>
      <c r="G5" s="80"/>
      <c r="H5" s="80"/>
    </row>
    <row r="6" ht="24" customHeight="1" spans="1:8">
      <c r="A6" s="155" t="s">
        <v>5</v>
      </c>
      <c r="B6" s="142" t="s">
        <v>6</v>
      </c>
      <c r="C6" s="150"/>
      <c r="D6" s="143"/>
      <c r="E6" s="147" t="s">
        <v>7</v>
      </c>
      <c r="F6" s="142" t="s">
        <v>6</v>
      </c>
      <c r="G6" s="150"/>
      <c r="H6" s="143"/>
    </row>
    <row r="7" ht="48.75" customHeight="1" spans="1:8">
      <c r="A7" s="144"/>
      <c r="B7" s="99" t="s">
        <v>8</v>
      </c>
      <c r="C7" s="99" t="s">
        <v>9</v>
      </c>
      <c r="D7" s="99" t="s">
        <v>10</v>
      </c>
      <c r="E7" s="148"/>
      <c r="F7" s="99" t="s">
        <v>8</v>
      </c>
      <c r="G7" s="99" t="s">
        <v>9</v>
      </c>
      <c r="H7" s="99" t="s">
        <v>10</v>
      </c>
    </row>
    <row r="8" ht="24" customHeight="1" spans="1:8">
      <c r="A8" s="88" t="s">
        <v>11</v>
      </c>
      <c r="B8" s="110">
        <v>5303.77</v>
      </c>
      <c r="C8" s="110">
        <v>7338.71</v>
      </c>
      <c r="D8" s="151">
        <f>C8/B8*100-100</f>
        <v>38.3678025253734</v>
      </c>
      <c r="E8" s="83" t="s">
        <v>12</v>
      </c>
      <c r="F8" s="83"/>
      <c r="G8" s="83"/>
      <c r="H8" s="139"/>
    </row>
    <row r="9" ht="24" customHeight="1" spans="1:8">
      <c r="A9" s="88" t="s">
        <v>13</v>
      </c>
      <c r="B9" s="122"/>
      <c r="C9" s="110">
        <v>800</v>
      </c>
      <c r="D9" s="122"/>
      <c r="E9" s="83" t="s">
        <v>14</v>
      </c>
      <c r="F9" s="83"/>
      <c r="G9" s="83"/>
      <c r="H9" s="139"/>
    </row>
    <row r="10" ht="24" customHeight="1" spans="1:8">
      <c r="A10" s="88" t="s">
        <v>15</v>
      </c>
      <c r="B10" s="88"/>
      <c r="C10" s="88"/>
      <c r="D10" s="88"/>
      <c r="E10" s="83" t="s">
        <v>16</v>
      </c>
      <c r="F10" s="83"/>
      <c r="G10" s="83"/>
      <c r="H10" s="139"/>
    </row>
    <row r="11" ht="24" customHeight="1" spans="1:8">
      <c r="A11" s="88" t="s">
        <v>17</v>
      </c>
      <c r="B11" s="88"/>
      <c r="C11" s="88"/>
      <c r="D11" s="88"/>
      <c r="E11" s="88" t="s">
        <v>18</v>
      </c>
      <c r="F11" s="88"/>
      <c r="G11" s="88"/>
      <c r="H11" s="139"/>
    </row>
    <row r="12" ht="24" customHeight="1" spans="1:8">
      <c r="A12" s="88"/>
      <c r="B12" s="88"/>
      <c r="C12" s="88"/>
      <c r="D12" s="88"/>
      <c r="E12" s="83" t="s">
        <v>19</v>
      </c>
      <c r="F12" s="83"/>
      <c r="G12" s="83"/>
      <c r="H12" s="139"/>
    </row>
    <row r="13" ht="24" customHeight="1" spans="1:8">
      <c r="A13" s="88"/>
      <c r="B13" s="88"/>
      <c r="C13" s="88"/>
      <c r="D13" s="88"/>
      <c r="E13" s="83" t="s">
        <v>20</v>
      </c>
      <c r="F13" s="83"/>
      <c r="G13" s="83"/>
      <c r="H13" s="139"/>
    </row>
    <row r="14" ht="24" customHeight="1" spans="1:8">
      <c r="A14" s="88"/>
      <c r="B14" s="88"/>
      <c r="C14" s="88"/>
      <c r="D14" s="88"/>
      <c r="E14" s="88" t="s">
        <v>21</v>
      </c>
      <c r="F14" s="88"/>
      <c r="G14" s="88"/>
      <c r="H14" s="88"/>
    </row>
    <row r="15" ht="24" customHeight="1" spans="1:8">
      <c r="A15" s="88"/>
      <c r="B15" s="88"/>
      <c r="C15" s="88"/>
      <c r="D15" s="88"/>
      <c r="E15" s="88" t="s">
        <v>22</v>
      </c>
      <c r="F15" s="110">
        <v>127.48</v>
      </c>
      <c r="G15" s="110">
        <v>105.68</v>
      </c>
      <c r="H15" s="110">
        <f t="shared" ref="H15:H20" si="0">(G15-F15)/F15*100</f>
        <v>-17.1007216818324</v>
      </c>
    </row>
    <row r="16" ht="24" customHeight="1" spans="1:8">
      <c r="A16" s="88"/>
      <c r="B16" s="88"/>
      <c r="C16" s="88"/>
      <c r="D16" s="88"/>
      <c r="E16" s="83" t="s">
        <v>23</v>
      </c>
      <c r="F16" s="123">
        <v>29.6</v>
      </c>
      <c r="G16" s="123">
        <v>36.09</v>
      </c>
      <c r="H16" s="110">
        <f t="shared" si="0"/>
        <v>21.9256756756757</v>
      </c>
    </row>
    <row r="17" ht="24" customHeight="1" spans="1:8">
      <c r="A17" s="88"/>
      <c r="B17" s="88"/>
      <c r="C17" s="88"/>
      <c r="D17" s="88"/>
      <c r="E17" s="83" t="s">
        <v>24</v>
      </c>
      <c r="F17" s="152"/>
      <c r="G17" s="152"/>
      <c r="H17" s="88"/>
    </row>
    <row r="18" ht="24" customHeight="1" spans="1:8">
      <c r="A18" s="88"/>
      <c r="B18" s="88"/>
      <c r="C18" s="88"/>
      <c r="D18" s="88"/>
      <c r="E18" s="88" t="s">
        <v>25</v>
      </c>
      <c r="F18" s="153"/>
      <c r="G18" s="123">
        <v>800</v>
      </c>
      <c r="H18" s="88"/>
    </row>
    <row r="19" ht="24" customHeight="1" spans="1:8">
      <c r="A19" s="88"/>
      <c r="B19" s="88"/>
      <c r="C19" s="88"/>
      <c r="D19" s="88"/>
      <c r="E19" s="88" t="s">
        <v>26</v>
      </c>
      <c r="F19" s="88"/>
      <c r="G19" s="88"/>
      <c r="H19" s="88"/>
    </row>
    <row r="20" ht="24" customHeight="1" spans="1:8">
      <c r="A20" s="88"/>
      <c r="B20" s="88"/>
      <c r="C20" s="88"/>
      <c r="D20" s="88"/>
      <c r="E20" s="88" t="s">
        <v>27</v>
      </c>
      <c r="F20" s="123">
        <v>5079.16</v>
      </c>
      <c r="G20" s="123">
        <v>7120.11</v>
      </c>
      <c r="H20" s="110">
        <f t="shared" si="0"/>
        <v>40.1828255065798</v>
      </c>
    </row>
    <row r="21" ht="24" customHeight="1" spans="1:8">
      <c r="A21" s="88"/>
      <c r="B21" s="88"/>
      <c r="C21" s="88"/>
      <c r="D21" s="88"/>
      <c r="E21" s="88" t="s">
        <v>28</v>
      </c>
      <c r="F21" s="88"/>
      <c r="G21" s="88"/>
      <c r="H21" s="88"/>
    </row>
    <row r="22" ht="24" customHeight="1" spans="1:8">
      <c r="A22" s="88"/>
      <c r="B22" s="88"/>
      <c r="C22" s="88"/>
      <c r="D22" s="88"/>
      <c r="E22" s="88" t="s">
        <v>29</v>
      </c>
      <c r="F22" s="88"/>
      <c r="G22" s="88"/>
      <c r="H22" s="88"/>
    </row>
    <row r="23" ht="24" customHeight="1" spans="1:8">
      <c r="A23" s="88"/>
      <c r="B23" s="88"/>
      <c r="C23" s="88"/>
      <c r="D23" s="88"/>
      <c r="E23" s="88" t="s">
        <v>30</v>
      </c>
      <c r="F23" s="88"/>
      <c r="G23" s="88"/>
      <c r="H23" s="88"/>
    </row>
    <row r="24" ht="24" customHeight="1" spans="1:8">
      <c r="A24" s="88"/>
      <c r="B24" s="88"/>
      <c r="C24" s="88"/>
      <c r="D24" s="88"/>
      <c r="E24" s="88" t="s">
        <v>31</v>
      </c>
      <c r="F24" s="88"/>
      <c r="G24" s="88"/>
      <c r="H24" s="88"/>
    </row>
    <row r="25" ht="24" customHeight="1" spans="1:8">
      <c r="A25" s="88"/>
      <c r="B25" s="88"/>
      <c r="C25" s="88"/>
      <c r="D25" s="88"/>
      <c r="E25" s="88" t="s">
        <v>32</v>
      </c>
      <c r="F25" s="110">
        <v>67.54</v>
      </c>
      <c r="G25" s="110">
        <v>76.84</v>
      </c>
      <c r="H25" s="110">
        <f>(G25-F25)/F25*100</f>
        <v>13.7696180041457</v>
      </c>
    </row>
    <row r="26" ht="24" customHeight="1" spans="1:8">
      <c r="A26" s="88"/>
      <c r="B26" s="88"/>
      <c r="C26" s="88"/>
      <c r="D26" s="88"/>
      <c r="E26" s="88" t="s">
        <v>33</v>
      </c>
      <c r="F26" s="88"/>
      <c r="G26" s="88"/>
      <c r="H26" s="88"/>
    </row>
    <row r="27" ht="24" customHeight="1" spans="1:8">
      <c r="A27" s="88"/>
      <c r="B27" s="88"/>
      <c r="C27" s="88"/>
      <c r="D27" s="88"/>
      <c r="E27" s="88" t="s">
        <v>34</v>
      </c>
      <c r="F27" s="88"/>
      <c r="G27" s="88"/>
      <c r="H27" s="88"/>
    </row>
    <row r="28" ht="24" customHeight="1" spans="1:8">
      <c r="A28" s="88"/>
      <c r="B28" s="88"/>
      <c r="C28" s="88"/>
      <c r="D28" s="88"/>
      <c r="E28" s="88" t="s">
        <v>35</v>
      </c>
      <c r="F28" s="121"/>
      <c r="G28" s="121"/>
      <c r="H28" s="88"/>
    </row>
    <row r="29" ht="24" customHeight="1" spans="1:8">
      <c r="A29" s="80" t="s">
        <v>36</v>
      </c>
      <c r="B29" s="80">
        <f>SUM(B8:B28)</f>
        <v>5303.77</v>
      </c>
      <c r="C29" s="80">
        <f>SUM(C8:C28)</f>
        <v>8138.71</v>
      </c>
      <c r="D29" s="151">
        <f>C29/B29*100-100</f>
        <v>53.4514128629258</v>
      </c>
      <c r="E29" s="80" t="s">
        <v>37</v>
      </c>
      <c r="F29" s="80">
        <f>SUM(F8:F28)</f>
        <v>5303.78</v>
      </c>
      <c r="G29" s="80">
        <f>SUM(G8:G28)</f>
        <v>8138.72</v>
      </c>
      <c r="H29" s="110">
        <f>(G29-F29)/F29*100</f>
        <v>53.4513120830804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O26" sqref="O26"/>
    </sheetView>
  </sheetViews>
  <sheetFormatPr defaultColWidth="6.875" defaultRowHeight="11.25"/>
  <cols>
    <col min="1" max="8" width="14.9" style="69" customWidth="1"/>
    <col min="9" max="11" width="9.875" style="69" customWidth="1"/>
    <col min="12" max="16384" width="6.875" style="69"/>
  </cols>
  <sheetData>
    <row r="1" ht="16.5" customHeight="1" spans="1:11">
      <c r="A1" s="47" t="s">
        <v>176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37" customHeight="1" spans="1:8">
      <c r="A2" s="70" t="s">
        <v>177</v>
      </c>
      <c r="B2" s="70"/>
      <c r="C2" s="70"/>
      <c r="D2" s="70"/>
      <c r="E2" s="70"/>
      <c r="F2" s="70"/>
      <c r="G2" s="70"/>
      <c r="H2" s="70"/>
    </row>
    <row r="3" ht="23" customHeight="1" spans="1:8">
      <c r="A3" s="71"/>
      <c r="B3" s="71"/>
      <c r="C3" s="71"/>
      <c r="D3" s="71"/>
      <c r="E3" s="71"/>
      <c r="F3" s="71"/>
      <c r="G3" s="72" t="s">
        <v>2</v>
      </c>
      <c r="H3" s="72"/>
    </row>
    <row r="4" ht="33" customHeight="1" spans="1:8">
      <c r="A4" s="73" t="s">
        <v>178</v>
      </c>
      <c r="B4" s="73"/>
      <c r="C4" s="73"/>
      <c r="D4" s="73" t="s">
        <v>179</v>
      </c>
      <c r="E4" s="73"/>
      <c r="F4" s="73"/>
      <c r="G4" s="73"/>
      <c r="H4" s="73"/>
    </row>
    <row r="5" ht="33" customHeight="1" spans="1:8">
      <c r="A5" s="73" t="s">
        <v>40</v>
      </c>
      <c r="B5" s="73"/>
      <c r="C5" s="74" t="s">
        <v>180</v>
      </c>
      <c r="D5" s="73" t="s">
        <v>45</v>
      </c>
      <c r="E5" s="73" t="s">
        <v>46</v>
      </c>
      <c r="F5" s="73" t="s">
        <v>101</v>
      </c>
      <c r="G5" s="73" t="s">
        <v>89</v>
      </c>
      <c r="H5" s="73" t="s">
        <v>90</v>
      </c>
    </row>
    <row r="6" ht="33" customHeight="1" spans="1:8">
      <c r="A6" s="73" t="s">
        <v>45</v>
      </c>
      <c r="B6" s="73" t="s">
        <v>46</v>
      </c>
      <c r="C6" s="74"/>
      <c r="D6" s="73"/>
      <c r="E6" s="73"/>
      <c r="F6" s="73"/>
      <c r="G6" s="73"/>
      <c r="H6" s="73"/>
    </row>
    <row r="7" ht="33" customHeight="1" spans="1:8">
      <c r="A7" s="75"/>
      <c r="B7" s="75"/>
      <c r="C7" s="75"/>
      <c r="D7" s="75"/>
      <c r="E7" s="75"/>
      <c r="F7" s="75"/>
      <c r="G7" s="75"/>
      <c r="H7" s="75"/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7" sqref="A7:A14"/>
    </sheetView>
  </sheetViews>
  <sheetFormatPr defaultColWidth="9" defaultRowHeight="14.25" outlineLevelCol="7"/>
  <cols>
    <col min="1" max="1" width="33.75" customWidth="1"/>
    <col min="2" max="6" width="11.75" customWidth="1"/>
    <col min="7" max="7" width="19.625" customWidth="1"/>
    <col min="8" max="8" width="26.125" customWidth="1"/>
  </cols>
  <sheetData>
    <row r="1" ht="18.75" spans="1:6">
      <c r="A1" s="47" t="s">
        <v>181</v>
      </c>
      <c r="B1" s="48"/>
      <c r="C1" s="48"/>
      <c r="D1" s="48"/>
      <c r="E1" s="48"/>
      <c r="F1" s="48"/>
    </row>
    <row r="2" ht="22.5" spans="1:8">
      <c r="A2" s="49" t="s">
        <v>182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183</v>
      </c>
      <c r="B4" s="54" t="s">
        <v>184</v>
      </c>
      <c r="C4" s="55" t="s">
        <v>185</v>
      </c>
      <c r="D4" s="55"/>
      <c r="E4" s="56" t="s">
        <v>186</v>
      </c>
      <c r="F4" s="10" t="s">
        <v>187</v>
      </c>
      <c r="G4" s="56" t="s">
        <v>188</v>
      </c>
      <c r="H4" s="56" t="s">
        <v>189</v>
      </c>
    </row>
    <row r="5" ht="21" customHeight="1" spans="1:8">
      <c r="A5" s="53"/>
      <c r="B5" s="54"/>
      <c r="C5" s="10" t="s">
        <v>190</v>
      </c>
      <c r="D5" s="10" t="s">
        <v>191</v>
      </c>
      <c r="E5" s="56"/>
      <c r="F5" s="10"/>
      <c r="G5" s="56"/>
      <c r="H5" s="56"/>
    </row>
    <row r="6" ht="27.75" customHeight="1" spans="1:8">
      <c r="A6" s="57" t="s">
        <v>86</v>
      </c>
      <c r="B6" s="58">
        <f>B7+B8+B9+B10+B11+B12+B13+B14</f>
        <v>4029.77</v>
      </c>
      <c r="C6" s="58">
        <f>C7+C8+C9+C10+C11</f>
        <v>3400</v>
      </c>
      <c r="D6" s="58">
        <f>D12+D13+D14</f>
        <v>629.77</v>
      </c>
      <c r="E6" s="59"/>
      <c r="F6" s="60"/>
      <c r="G6" s="60" t="s">
        <v>192</v>
      </c>
      <c r="H6" s="60" t="s">
        <v>192</v>
      </c>
    </row>
    <row r="7" ht="27.75" customHeight="1" spans="1:8">
      <c r="A7" s="35" t="s">
        <v>193</v>
      </c>
      <c r="B7" s="58">
        <v>200</v>
      </c>
      <c r="C7" s="58">
        <v>200</v>
      </c>
      <c r="D7" s="58"/>
      <c r="E7" s="61" t="s">
        <v>78</v>
      </c>
      <c r="F7" s="62" t="s">
        <v>194</v>
      </c>
      <c r="G7" s="61" t="s">
        <v>78</v>
      </c>
      <c r="H7" s="57" t="s">
        <v>195</v>
      </c>
    </row>
    <row r="8" ht="27.75" customHeight="1" spans="1:8">
      <c r="A8" s="35" t="s">
        <v>196</v>
      </c>
      <c r="B8" s="58">
        <v>800</v>
      </c>
      <c r="C8" s="58">
        <v>800</v>
      </c>
      <c r="D8" s="58"/>
      <c r="E8" s="59" t="s">
        <v>197</v>
      </c>
      <c r="F8" s="35">
        <v>2120804</v>
      </c>
      <c r="G8" s="57" t="s">
        <v>76</v>
      </c>
      <c r="H8" s="57" t="s">
        <v>198</v>
      </c>
    </row>
    <row r="9" ht="27.75" customHeight="1" spans="1:8">
      <c r="A9" s="35" t="s">
        <v>199</v>
      </c>
      <c r="B9" s="58">
        <v>1000</v>
      </c>
      <c r="C9" s="58">
        <v>1000</v>
      </c>
      <c r="D9" s="58"/>
      <c r="E9" s="59" t="s">
        <v>200</v>
      </c>
      <c r="F9" s="35">
        <v>2140199</v>
      </c>
      <c r="G9" s="57" t="s">
        <v>201</v>
      </c>
      <c r="H9" s="57" t="s">
        <v>202</v>
      </c>
    </row>
    <row r="10" ht="27.75" customHeight="1" spans="1:8">
      <c r="A10" s="35" t="s">
        <v>203</v>
      </c>
      <c r="B10" s="58">
        <v>600</v>
      </c>
      <c r="C10" s="58">
        <v>600</v>
      </c>
      <c r="D10" s="58"/>
      <c r="E10" s="59" t="s">
        <v>200</v>
      </c>
      <c r="F10" s="35">
        <v>2140199</v>
      </c>
      <c r="G10" s="57" t="s">
        <v>204</v>
      </c>
      <c r="H10" s="63" t="s">
        <v>205</v>
      </c>
    </row>
    <row r="11" ht="27.75" customHeight="1" spans="1:8">
      <c r="A11" s="35" t="s">
        <v>206</v>
      </c>
      <c r="B11" s="58">
        <v>800</v>
      </c>
      <c r="C11" s="58">
        <v>800</v>
      </c>
      <c r="D11" s="58"/>
      <c r="E11" s="59" t="s">
        <v>200</v>
      </c>
      <c r="F11" s="35">
        <v>2140199</v>
      </c>
      <c r="G11" s="57" t="s">
        <v>207</v>
      </c>
      <c r="H11" s="63" t="s">
        <v>205</v>
      </c>
    </row>
    <row r="12" ht="27.75" customHeight="1" spans="1:8">
      <c r="A12" s="64" t="s">
        <v>208</v>
      </c>
      <c r="B12" s="58">
        <v>380</v>
      </c>
      <c r="C12" s="58"/>
      <c r="D12" s="58">
        <v>380</v>
      </c>
      <c r="E12" s="61" t="s">
        <v>78</v>
      </c>
      <c r="F12" s="62" t="s">
        <v>194</v>
      </c>
      <c r="G12" s="61" t="s">
        <v>78</v>
      </c>
      <c r="H12" s="65" t="s">
        <v>195</v>
      </c>
    </row>
    <row r="13" ht="27.75" customHeight="1" spans="1:8">
      <c r="A13" s="64" t="s">
        <v>209</v>
      </c>
      <c r="B13" s="58">
        <v>90.77</v>
      </c>
      <c r="C13" s="58"/>
      <c r="D13" s="58">
        <v>90.77</v>
      </c>
      <c r="E13" s="66" t="s">
        <v>210</v>
      </c>
      <c r="F13" s="62" t="s">
        <v>211</v>
      </c>
      <c r="G13" s="62" t="s">
        <v>212</v>
      </c>
      <c r="H13" s="62" t="s">
        <v>213</v>
      </c>
    </row>
    <row r="14" ht="27.75" customHeight="1" spans="1:8">
      <c r="A14" s="64" t="s">
        <v>214</v>
      </c>
      <c r="B14" s="58">
        <v>159</v>
      </c>
      <c r="C14" s="58"/>
      <c r="D14" s="58">
        <v>159</v>
      </c>
      <c r="E14" s="61" t="s">
        <v>78</v>
      </c>
      <c r="F14" s="62" t="s">
        <v>194</v>
      </c>
      <c r="G14" s="61" t="s">
        <v>78</v>
      </c>
      <c r="H14" s="65" t="s">
        <v>195</v>
      </c>
    </row>
    <row r="15" ht="27.75" customHeight="1" spans="1:8">
      <c r="A15" s="67"/>
      <c r="B15" s="68"/>
      <c r="C15" s="68"/>
      <c r="D15" s="68"/>
      <c r="E15" s="59"/>
      <c r="F15" s="60"/>
      <c r="G15" s="60"/>
      <c r="H15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6" workbookViewId="0">
      <selection activeCell="A7" sqref="A7:A32"/>
    </sheetView>
  </sheetViews>
  <sheetFormatPr defaultColWidth="9" defaultRowHeight="14.25"/>
  <cols>
    <col min="1" max="1" width="28.125" customWidth="1"/>
    <col min="2" max="3" width="8.75" style="26" customWidth="1"/>
    <col min="4" max="4" width="8.75" customWidth="1"/>
    <col min="5" max="5" width="11.5" customWidth="1"/>
    <col min="6" max="7" width="12.625"/>
    <col min="9" max="9" width="12.625"/>
  </cols>
  <sheetData>
    <row r="1" ht="31.5" customHeight="1" spans="1:14">
      <c r="A1" s="1" t="s">
        <v>215</v>
      </c>
      <c r="B1" s="27"/>
      <c r="C1" s="28"/>
      <c r="D1" s="29"/>
      <c r="E1" s="30"/>
      <c r="F1" s="30"/>
      <c r="G1" s="30"/>
      <c r="H1" s="30"/>
      <c r="I1" s="30"/>
      <c r="J1" s="30"/>
      <c r="K1" s="30"/>
      <c r="L1" s="30"/>
      <c r="M1" s="30"/>
      <c r="N1" s="28"/>
    </row>
    <row r="2" ht="33" customHeight="1" spans="1:14">
      <c r="A2" s="31" t="s">
        <v>216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217</v>
      </c>
      <c r="B4" s="34" t="s">
        <v>218</v>
      </c>
      <c r="C4" s="34" t="s">
        <v>219</v>
      </c>
      <c r="D4" s="34" t="s">
        <v>220</v>
      </c>
      <c r="E4" s="8" t="s">
        <v>221</v>
      </c>
      <c r="F4" s="8"/>
      <c r="G4" s="8"/>
      <c r="H4" s="8"/>
      <c r="I4" s="8"/>
      <c r="J4" s="8"/>
      <c r="K4" s="8"/>
      <c r="L4" s="8"/>
      <c r="M4" s="8"/>
      <c r="N4" s="42" t="s">
        <v>222</v>
      </c>
    </row>
    <row r="5" ht="37.5" customHeight="1" spans="1:14">
      <c r="A5" s="9"/>
      <c r="B5" s="34"/>
      <c r="C5" s="34"/>
      <c r="D5" s="34"/>
      <c r="E5" s="10" t="s">
        <v>223</v>
      </c>
      <c r="F5" s="8" t="s">
        <v>41</v>
      </c>
      <c r="G5" s="8"/>
      <c r="H5" s="8"/>
      <c r="I5" s="8"/>
      <c r="J5" s="43"/>
      <c r="K5" s="43"/>
      <c r="L5" s="23" t="s">
        <v>224</v>
      </c>
      <c r="M5" s="23" t="s">
        <v>225</v>
      </c>
      <c r="N5" s="44"/>
    </row>
    <row r="6" ht="78.75" customHeight="1" spans="1:14">
      <c r="A6" s="13"/>
      <c r="B6" s="34"/>
      <c r="C6" s="34"/>
      <c r="D6" s="34"/>
      <c r="E6" s="10"/>
      <c r="F6" s="14" t="s">
        <v>226</v>
      </c>
      <c r="G6" s="10" t="s">
        <v>227</v>
      </c>
      <c r="H6" s="10" t="s">
        <v>228</v>
      </c>
      <c r="I6" s="10" t="s">
        <v>229</v>
      </c>
      <c r="J6" s="10" t="s">
        <v>230</v>
      </c>
      <c r="K6" s="24" t="s">
        <v>231</v>
      </c>
      <c r="L6" s="25"/>
      <c r="M6" s="25"/>
      <c r="N6" s="45"/>
    </row>
    <row r="7" ht="24" customHeight="1" spans="1:14">
      <c r="A7" s="35" t="s">
        <v>232</v>
      </c>
      <c r="B7" s="36"/>
      <c r="C7" s="37"/>
      <c r="D7" s="38">
        <v>1</v>
      </c>
      <c r="E7" s="35">
        <v>3800000</v>
      </c>
      <c r="F7" s="35">
        <v>3800000</v>
      </c>
      <c r="G7" s="35">
        <v>3800000</v>
      </c>
      <c r="H7" s="39"/>
      <c r="I7" s="35"/>
      <c r="J7" s="39"/>
      <c r="K7" s="39"/>
      <c r="L7" s="39"/>
      <c r="M7" s="39"/>
      <c r="N7" s="46"/>
    </row>
    <row r="8" ht="24" customHeight="1" spans="1:14">
      <c r="A8" s="35" t="s">
        <v>233</v>
      </c>
      <c r="B8" s="36"/>
      <c r="C8" s="37" t="s">
        <v>234</v>
      </c>
      <c r="D8" s="38">
        <v>111</v>
      </c>
      <c r="E8" s="35">
        <v>647907</v>
      </c>
      <c r="F8" s="35">
        <v>647907</v>
      </c>
      <c r="G8" s="39"/>
      <c r="H8" s="39"/>
      <c r="I8" s="35">
        <v>647907</v>
      </c>
      <c r="J8" s="39"/>
      <c r="K8" s="39"/>
      <c r="L8" s="39"/>
      <c r="M8" s="39"/>
      <c r="N8" s="46"/>
    </row>
    <row r="9" ht="24" customHeight="1" spans="1:14">
      <c r="A9" s="35" t="s">
        <v>235</v>
      </c>
      <c r="B9" s="36" t="s">
        <v>236</v>
      </c>
      <c r="C9" s="37" t="s">
        <v>237</v>
      </c>
      <c r="D9" s="38">
        <v>50</v>
      </c>
      <c r="E9" s="35">
        <v>10000</v>
      </c>
      <c r="F9" s="35">
        <v>10000</v>
      </c>
      <c r="G9" s="39"/>
      <c r="H9" s="39"/>
      <c r="I9" s="35">
        <v>10000</v>
      </c>
      <c r="J9" s="39"/>
      <c r="K9" s="39"/>
      <c r="L9" s="39"/>
      <c r="M9" s="39"/>
      <c r="N9" s="46"/>
    </row>
    <row r="10" ht="24" customHeight="1" spans="1:14">
      <c r="A10" s="35" t="s">
        <v>238</v>
      </c>
      <c r="B10" s="36"/>
      <c r="C10" s="37"/>
      <c r="D10" s="38">
        <v>140000</v>
      </c>
      <c r="E10" s="35">
        <v>700000</v>
      </c>
      <c r="F10" s="35">
        <v>700000</v>
      </c>
      <c r="G10" s="39"/>
      <c r="H10" s="39"/>
      <c r="I10" s="35">
        <v>700000</v>
      </c>
      <c r="J10" s="39"/>
      <c r="K10" s="39"/>
      <c r="L10" s="39"/>
      <c r="M10" s="39"/>
      <c r="N10" s="46"/>
    </row>
    <row r="11" ht="24" customHeight="1" spans="1:14">
      <c r="A11" s="35" t="s">
        <v>239</v>
      </c>
      <c r="B11" s="36" t="s">
        <v>240</v>
      </c>
      <c r="C11" s="37" t="s">
        <v>241</v>
      </c>
      <c r="D11" s="38">
        <v>31</v>
      </c>
      <c r="E11" s="35">
        <v>18600</v>
      </c>
      <c r="F11" s="35">
        <v>18600</v>
      </c>
      <c r="G11" s="39"/>
      <c r="H11" s="39"/>
      <c r="I11" s="35">
        <v>18600</v>
      </c>
      <c r="J11" s="39"/>
      <c r="K11" s="39"/>
      <c r="L11" s="39"/>
      <c r="M11" s="39"/>
      <c r="N11" s="46"/>
    </row>
    <row r="12" ht="24" customHeight="1" spans="1:14">
      <c r="A12" s="35" t="s">
        <v>242</v>
      </c>
      <c r="B12" s="36"/>
      <c r="C12" s="37"/>
      <c r="D12" s="38">
        <v>1</v>
      </c>
      <c r="E12" s="35">
        <v>2500</v>
      </c>
      <c r="F12" s="35">
        <v>2500</v>
      </c>
      <c r="G12" s="39"/>
      <c r="H12" s="39"/>
      <c r="I12" s="35">
        <v>2500</v>
      </c>
      <c r="J12" s="39"/>
      <c r="K12" s="39"/>
      <c r="L12" s="39"/>
      <c r="M12" s="39"/>
      <c r="N12" s="46"/>
    </row>
    <row r="13" ht="24" customHeight="1" spans="1:14">
      <c r="A13" s="35" t="s">
        <v>243</v>
      </c>
      <c r="B13" s="36"/>
      <c r="C13" s="37"/>
      <c r="D13" s="38">
        <v>48</v>
      </c>
      <c r="E13" s="35">
        <v>192000</v>
      </c>
      <c r="F13" s="35">
        <v>192000</v>
      </c>
      <c r="G13" s="39"/>
      <c r="H13" s="39"/>
      <c r="I13" s="35">
        <v>192000</v>
      </c>
      <c r="J13" s="39"/>
      <c r="K13" s="39"/>
      <c r="L13" s="39"/>
      <c r="M13" s="39"/>
      <c r="N13" s="46"/>
    </row>
    <row r="14" ht="24" customHeight="1" spans="1:14">
      <c r="A14" s="35" t="s">
        <v>244</v>
      </c>
      <c r="B14" s="36"/>
      <c r="C14" s="37"/>
      <c r="D14" s="38">
        <v>4</v>
      </c>
      <c r="E14" s="35">
        <v>3200</v>
      </c>
      <c r="F14" s="35">
        <v>3200</v>
      </c>
      <c r="G14" s="39"/>
      <c r="H14" s="39"/>
      <c r="I14" s="35">
        <v>3200</v>
      </c>
      <c r="J14" s="39"/>
      <c r="K14" s="39"/>
      <c r="L14" s="39"/>
      <c r="M14" s="39"/>
      <c r="N14" s="46"/>
    </row>
    <row r="15" ht="24" customHeight="1" spans="1:14">
      <c r="A15" s="35" t="s">
        <v>245</v>
      </c>
      <c r="B15" s="36"/>
      <c r="C15" s="37"/>
      <c r="D15" s="38">
        <v>30</v>
      </c>
      <c r="E15" s="35">
        <v>60000</v>
      </c>
      <c r="F15" s="35">
        <v>60000</v>
      </c>
      <c r="G15" s="39"/>
      <c r="H15" s="39"/>
      <c r="I15" s="35">
        <v>60000</v>
      </c>
      <c r="J15" s="39"/>
      <c r="K15" s="39"/>
      <c r="L15" s="39"/>
      <c r="M15" s="39"/>
      <c r="N15" s="46"/>
    </row>
    <row r="16" ht="24" customHeight="1" spans="1:14">
      <c r="A16" s="35" t="s">
        <v>245</v>
      </c>
      <c r="B16" s="36"/>
      <c r="C16" s="37"/>
      <c r="D16" s="38">
        <v>25</v>
      </c>
      <c r="E16" s="35">
        <v>25000</v>
      </c>
      <c r="F16" s="35">
        <v>25000</v>
      </c>
      <c r="G16" s="39"/>
      <c r="H16" s="39"/>
      <c r="I16" s="35">
        <v>25000</v>
      </c>
      <c r="J16" s="39"/>
      <c r="K16" s="39"/>
      <c r="L16" s="39"/>
      <c r="M16" s="39"/>
      <c r="N16" s="46"/>
    </row>
    <row r="17" ht="24" customHeight="1" spans="1:14">
      <c r="A17" s="35" t="s">
        <v>244</v>
      </c>
      <c r="B17" s="36"/>
      <c r="C17" s="37"/>
      <c r="D17" s="38">
        <v>30</v>
      </c>
      <c r="E17" s="35">
        <v>30000</v>
      </c>
      <c r="F17" s="35">
        <v>30000</v>
      </c>
      <c r="G17" s="39"/>
      <c r="H17" s="39"/>
      <c r="I17" s="35">
        <v>30000</v>
      </c>
      <c r="J17" s="39"/>
      <c r="K17" s="39"/>
      <c r="L17" s="39"/>
      <c r="M17" s="39"/>
      <c r="N17" s="46"/>
    </row>
    <row r="18" ht="24" customHeight="1" spans="1:14">
      <c r="A18" s="35" t="s">
        <v>246</v>
      </c>
      <c r="B18" s="36" t="s">
        <v>247</v>
      </c>
      <c r="C18" s="37" t="s">
        <v>248</v>
      </c>
      <c r="D18" s="38">
        <v>40</v>
      </c>
      <c r="E18" s="35">
        <v>200000</v>
      </c>
      <c r="F18" s="35">
        <v>200000</v>
      </c>
      <c r="G18" s="39"/>
      <c r="H18" s="39"/>
      <c r="I18" s="35">
        <v>200000</v>
      </c>
      <c r="J18" s="39"/>
      <c r="K18" s="39"/>
      <c r="L18" s="39"/>
      <c r="M18" s="39"/>
      <c r="N18" s="46"/>
    </row>
    <row r="19" ht="24" customHeight="1" spans="1:14">
      <c r="A19" s="35" t="s">
        <v>249</v>
      </c>
      <c r="B19" s="36" t="s">
        <v>250</v>
      </c>
      <c r="C19" s="37" t="s">
        <v>248</v>
      </c>
      <c r="D19" s="38">
        <v>12</v>
      </c>
      <c r="E19" s="35">
        <v>36000</v>
      </c>
      <c r="F19" s="35">
        <v>36000</v>
      </c>
      <c r="G19" s="39"/>
      <c r="H19" s="39"/>
      <c r="I19" s="35">
        <v>36000</v>
      </c>
      <c r="J19" s="39"/>
      <c r="K19" s="39"/>
      <c r="L19" s="39"/>
      <c r="M19" s="39"/>
      <c r="N19" s="46"/>
    </row>
    <row r="20" ht="24" customHeight="1" spans="1:14">
      <c r="A20" s="35" t="s">
        <v>245</v>
      </c>
      <c r="B20" s="36"/>
      <c r="C20" s="37"/>
      <c r="D20" s="38">
        <v>25</v>
      </c>
      <c r="E20" s="35">
        <v>27500</v>
      </c>
      <c r="F20" s="35">
        <v>27500</v>
      </c>
      <c r="G20" s="39"/>
      <c r="H20" s="39"/>
      <c r="I20" s="35">
        <v>27500</v>
      </c>
      <c r="J20" s="39"/>
      <c r="K20" s="39"/>
      <c r="L20" s="39"/>
      <c r="M20" s="39"/>
      <c r="N20" s="46"/>
    </row>
    <row r="21" ht="24" customHeight="1" spans="1:14">
      <c r="A21" s="35" t="s">
        <v>238</v>
      </c>
      <c r="B21" s="36"/>
      <c r="C21" s="37"/>
      <c r="D21" s="38">
        <v>1</v>
      </c>
      <c r="E21" s="35">
        <v>30000</v>
      </c>
      <c r="F21" s="35">
        <v>30000</v>
      </c>
      <c r="G21" s="39"/>
      <c r="H21" s="39"/>
      <c r="I21" s="35">
        <v>30000</v>
      </c>
      <c r="J21" s="39"/>
      <c r="K21" s="39"/>
      <c r="L21" s="39"/>
      <c r="M21" s="39"/>
      <c r="N21" s="46"/>
    </row>
    <row r="22" ht="24" customHeight="1" spans="1:14">
      <c r="A22" s="35" t="s">
        <v>235</v>
      </c>
      <c r="B22" s="36" t="s">
        <v>236</v>
      </c>
      <c r="C22" s="37"/>
      <c r="D22" s="38">
        <v>15</v>
      </c>
      <c r="E22" s="35">
        <v>3000</v>
      </c>
      <c r="F22" s="35">
        <v>3000</v>
      </c>
      <c r="G22" s="39"/>
      <c r="H22" s="39"/>
      <c r="I22" s="35">
        <v>3000</v>
      </c>
      <c r="J22" s="39"/>
      <c r="K22" s="39"/>
      <c r="L22" s="39"/>
      <c r="M22" s="39"/>
      <c r="N22" s="46"/>
    </row>
    <row r="23" ht="24" customHeight="1" spans="1:14">
      <c r="A23" s="35" t="s">
        <v>251</v>
      </c>
      <c r="B23" s="36"/>
      <c r="C23" s="37"/>
      <c r="D23" s="38">
        <v>1</v>
      </c>
      <c r="E23" s="35">
        <v>46500</v>
      </c>
      <c r="F23" s="35">
        <v>46500</v>
      </c>
      <c r="G23" s="39"/>
      <c r="H23" s="39"/>
      <c r="I23" s="35">
        <v>46500</v>
      </c>
      <c r="J23" s="39"/>
      <c r="K23" s="39"/>
      <c r="L23" s="39"/>
      <c r="M23" s="39"/>
      <c r="N23" s="46"/>
    </row>
    <row r="24" ht="24" customHeight="1" spans="1:14">
      <c r="A24" s="35" t="s">
        <v>252</v>
      </c>
      <c r="B24" s="36"/>
      <c r="C24" s="37"/>
      <c r="D24" s="38">
        <v>1</v>
      </c>
      <c r="E24" s="35">
        <v>384500</v>
      </c>
      <c r="F24" s="35">
        <v>384500</v>
      </c>
      <c r="G24" s="39"/>
      <c r="H24" s="39"/>
      <c r="I24" s="35">
        <v>384500</v>
      </c>
      <c r="J24" s="39"/>
      <c r="K24" s="39"/>
      <c r="L24" s="39"/>
      <c r="M24" s="39"/>
      <c r="N24" s="46"/>
    </row>
    <row r="25" ht="24" customHeight="1" spans="1:14">
      <c r="A25" s="35" t="s">
        <v>253</v>
      </c>
      <c r="B25" s="36"/>
      <c r="C25" s="37"/>
      <c r="D25" s="38">
        <v>1</v>
      </c>
      <c r="E25" s="35">
        <v>169000</v>
      </c>
      <c r="F25" s="35">
        <v>169000</v>
      </c>
      <c r="G25" s="39"/>
      <c r="H25" s="39"/>
      <c r="I25" s="35">
        <v>169000</v>
      </c>
      <c r="J25" s="39"/>
      <c r="K25" s="39"/>
      <c r="L25" s="39"/>
      <c r="M25" s="39"/>
      <c r="N25" s="46"/>
    </row>
    <row r="26" ht="24" customHeight="1" spans="1:14">
      <c r="A26" s="35" t="s">
        <v>254</v>
      </c>
      <c r="B26" s="36"/>
      <c r="C26" s="37"/>
      <c r="D26" s="38">
        <v>1</v>
      </c>
      <c r="E26" s="35">
        <v>111000</v>
      </c>
      <c r="F26" s="35">
        <v>111000</v>
      </c>
      <c r="G26" s="40">
        <v>111000</v>
      </c>
      <c r="H26" s="39"/>
      <c r="I26" s="35"/>
      <c r="J26" s="39"/>
      <c r="K26" s="39"/>
      <c r="L26" s="39"/>
      <c r="M26" s="39"/>
      <c r="N26" s="46"/>
    </row>
    <row r="27" ht="24" customHeight="1" spans="1:14">
      <c r="A27" s="35" t="s">
        <v>255</v>
      </c>
      <c r="B27" s="36"/>
      <c r="C27" s="37"/>
      <c r="D27" s="38">
        <v>1</v>
      </c>
      <c r="E27" s="35">
        <v>70000</v>
      </c>
      <c r="F27" s="35">
        <v>70000</v>
      </c>
      <c r="G27" s="39"/>
      <c r="H27" s="39"/>
      <c r="I27" s="35">
        <v>70000</v>
      </c>
      <c r="J27" s="39"/>
      <c r="K27" s="39"/>
      <c r="L27" s="39"/>
      <c r="M27" s="39"/>
      <c r="N27" s="46"/>
    </row>
    <row r="28" ht="24" customHeight="1" spans="1:14">
      <c r="A28" s="35" t="s">
        <v>254</v>
      </c>
      <c r="B28" s="36"/>
      <c r="C28" s="37"/>
      <c r="D28" s="38">
        <v>1</v>
      </c>
      <c r="E28" s="35">
        <v>163000</v>
      </c>
      <c r="F28" s="35">
        <v>163000</v>
      </c>
      <c r="G28" s="39"/>
      <c r="H28" s="39"/>
      <c r="I28" s="35">
        <v>163000</v>
      </c>
      <c r="J28" s="39"/>
      <c r="K28" s="39"/>
      <c r="L28" s="39"/>
      <c r="M28" s="39"/>
      <c r="N28" s="46"/>
    </row>
    <row r="29" ht="24" customHeight="1" spans="1:14">
      <c r="A29" s="35" t="s">
        <v>256</v>
      </c>
      <c r="B29" s="36"/>
      <c r="C29" s="37"/>
      <c r="D29" s="38">
        <v>1</v>
      </c>
      <c r="E29" s="35">
        <v>100000</v>
      </c>
      <c r="F29" s="35">
        <v>100000</v>
      </c>
      <c r="G29" s="39"/>
      <c r="H29" s="39"/>
      <c r="I29" s="35">
        <v>100000</v>
      </c>
      <c r="J29" s="39"/>
      <c r="K29" s="39"/>
      <c r="L29" s="39"/>
      <c r="M29" s="39"/>
      <c r="N29" s="46"/>
    </row>
    <row r="30" ht="24" customHeight="1" spans="1:14">
      <c r="A30" s="35" t="s">
        <v>256</v>
      </c>
      <c r="B30" s="36"/>
      <c r="C30" s="37"/>
      <c r="D30" s="38">
        <v>1</v>
      </c>
      <c r="E30" s="35">
        <v>90000</v>
      </c>
      <c r="F30" s="35">
        <v>90000</v>
      </c>
      <c r="G30" s="35">
        <v>90000</v>
      </c>
      <c r="H30" s="39"/>
      <c r="I30" s="35"/>
      <c r="J30" s="39"/>
      <c r="K30" s="39"/>
      <c r="L30" s="39"/>
      <c r="M30" s="39"/>
      <c r="N30" s="46"/>
    </row>
    <row r="31" ht="24" customHeight="1" spans="1:14">
      <c r="A31" s="35" t="s">
        <v>255</v>
      </c>
      <c r="B31" s="36"/>
      <c r="C31" s="37"/>
      <c r="D31" s="38">
        <v>1</v>
      </c>
      <c r="E31" s="35">
        <v>10000</v>
      </c>
      <c r="F31" s="35">
        <v>10000</v>
      </c>
      <c r="G31" s="35">
        <v>10000</v>
      </c>
      <c r="H31" s="39"/>
      <c r="I31" s="35"/>
      <c r="J31" s="39"/>
      <c r="K31" s="39"/>
      <c r="L31" s="39"/>
      <c r="M31" s="39"/>
      <c r="N31" s="46"/>
    </row>
    <row r="32" ht="24" customHeight="1" spans="1:14">
      <c r="A32" s="35" t="s">
        <v>238</v>
      </c>
      <c r="B32" s="36"/>
      <c r="C32" s="37"/>
      <c r="D32" s="38">
        <v>1</v>
      </c>
      <c r="E32" s="35">
        <v>30000</v>
      </c>
      <c r="F32" s="35">
        <v>30000</v>
      </c>
      <c r="G32" s="35">
        <v>30000</v>
      </c>
      <c r="H32" s="39"/>
      <c r="I32" s="35"/>
      <c r="J32" s="39"/>
      <c r="K32" s="39"/>
      <c r="L32" s="39"/>
      <c r="M32" s="39"/>
      <c r="N32" s="46"/>
    </row>
    <row r="33" ht="24" customHeight="1" spans="1:14">
      <c r="A33" s="17" t="s">
        <v>86</v>
      </c>
      <c r="B33" s="41"/>
      <c r="C33" s="41"/>
      <c r="D33" s="18"/>
      <c r="E33" s="39">
        <f>SUM(E7:E32)</f>
        <v>6959707</v>
      </c>
      <c r="F33" s="39">
        <f>SUM(F7:F32)</f>
        <v>6959707</v>
      </c>
      <c r="G33" s="39">
        <f>SUM(G7:G32)</f>
        <v>4041000</v>
      </c>
      <c r="H33" s="39"/>
      <c r="I33" s="39">
        <f>SUM(I8:I32)</f>
        <v>2918707</v>
      </c>
      <c r="J33" s="39"/>
      <c r="K33" s="39"/>
      <c r="L33" s="39"/>
      <c r="M33" s="39"/>
      <c r="N33" s="46"/>
    </row>
  </sheetData>
  <mergeCells count="11">
    <mergeCell ref="A2:N2"/>
    <mergeCell ref="A3:N3"/>
    <mergeCell ref="A33:D3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21" sqref="K2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259</v>
      </c>
      <c r="B4" s="7" t="s">
        <v>260</v>
      </c>
      <c r="C4" s="8" t="s">
        <v>221</v>
      </c>
      <c r="D4" s="8"/>
      <c r="E4" s="8"/>
      <c r="F4" s="8"/>
      <c r="G4" s="8"/>
      <c r="H4" s="8"/>
      <c r="I4" s="8"/>
      <c r="J4" s="8"/>
      <c r="K4" s="8"/>
      <c r="L4" s="7" t="s">
        <v>108</v>
      </c>
    </row>
    <row r="5" ht="25.5" customHeight="1" spans="1:12">
      <c r="A5" s="9"/>
      <c r="B5" s="9"/>
      <c r="C5" s="10" t="s">
        <v>223</v>
      </c>
      <c r="D5" s="11" t="s">
        <v>261</v>
      </c>
      <c r="E5" s="12"/>
      <c r="F5" s="12"/>
      <c r="G5" s="12"/>
      <c r="H5" s="12"/>
      <c r="I5" s="22"/>
      <c r="J5" s="23" t="s">
        <v>224</v>
      </c>
      <c r="K5" s="23" t="s">
        <v>225</v>
      </c>
      <c r="L5" s="9"/>
    </row>
    <row r="6" ht="81" customHeight="1" spans="1:12">
      <c r="A6" s="13"/>
      <c r="B6" s="13"/>
      <c r="C6" s="10"/>
      <c r="D6" s="14" t="s">
        <v>226</v>
      </c>
      <c r="E6" s="10" t="s">
        <v>227</v>
      </c>
      <c r="F6" s="10" t="s">
        <v>228</v>
      </c>
      <c r="G6" s="10" t="s">
        <v>229</v>
      </c>
      <c r="H6" s="10" t="s">
        <v>230</v>
      </c>
      <c r="I6" s="24" t="s">
        <v>262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topLeftCell="A10" workbookViewId="0">
      <selection activeCell="C28" sqref="C28:G28"/>
    </sheetView>
  </sheetViews>
  <sheetFormatPr defaultColWidth="6.875" defaultRowHeight="11.25" outlineLevelCol="6"/>
  <cols>
    <col min="1" max="1" width="20.625" style="69" customWidth="1"/>
    <col min="2" max="2" width="29.5" style="69" customWidth="1"/>
    <col min="3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47" t="s">
        <v>38</v>
      </c>
      <c r="B1" s="48"/>
      <c r="C1" s="48"/>
      <c r="D1" s="76"/>
      <c r="E1" s="76"/>
      <c r="F1" s="76"/>
      <c r="G1" s="76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8" t="s">
        <v>2</v>
      </c>
    </row>
    <row r="4" ht="26.25" customHeight="1" spans="1:7">
      <c r="A4" s="80" t="s">
        <v>40</v>
      </c>
      <c r="B4" s="80"/>
      <c r="C4" s="147" t="s">
        <v>36</v>
      </c>
      <c r="D4" s="99" t="s">
        <v>41</v>
      </c>
      <c r="E4" s="99" t="s">
        <v>42</v>
      </c>
      <c r="F4" s="99" t="s">
        <v>43</v>
      </c>
      <c r="G4" s="147" t="s">
        <v>44</v>
      </c>
    </row>
    <row r="5" s="77" customFormat="1" ht="47.25" customHeight="1" spans="1:7">
      <c r="A5" s="80" t="s">
        <v>45</v>
      </c>
      <c r="B5" s="80" t="s">
        <v>46</v>
      </c>
      <c r="C5" s="148"/>
      <c r="D5" s="99"/>
      <c r="E5" s="99"/>
      <c r="F5" s="99"/>
      <c r="G5" s="148"/>
    </row>
    <row r="6" s="77" customFormat="1" ht="25.5" customHeight="1" spans="1:7">
      <c r="A6" s="130">
        <v>208</v>
      </c>
      <c r="B6" s="57" t="s">
        <v>47</v>
      </c>
      <c r="C6" s="110">
        <v>105.676432</v>
      </c>
      <c r="D6" s="110">
        <v>105.676432</v>
      </c>
      <c r="E6" s="139"/>
      <c r="F6" s="139"/>
      <c r="G6" s="139"/>
    </row>
    <row r="7" s="77" customFormat="1" ht="25.5" customHeight="1" spans="1:7">
      <c r="A7" s="130" t="s">
        <v>48</v>
      </c>
      <c r="B7" s="57" t="s">
        <v>49</v>
      </c>
      <c r="C7" s="110">
        <v>105.676432</v>
      </c>
      <c r="D7" s="110">
        <v>105.676432</v>
      </c>
      <c r="E7" s="139"/>
      <c r="F7" s="139"/>
      <c r="G7" s="139"/>
    </row>
    <row r="8" s="77" customFormat="1" ht="25.5" customHeight="1" spans="1:7">
      <c r="A8" s="130" t="s">
        <v>50</v>
      </c>
      <c r="B8" s="57" t="s">
        <v>51</v>
      </c>
      <c r="C8" s="110">
        <v>17.29</v>
      </c>
      <c r="D8" s="110">
        <v>17.29</v>
      </c>
      <c r="E8" s="139"/>
      <c r="F8" s="139"/>
      <c r="G8" s="139"/>
    </row>
    <row r="9" s="77" customFormat="1" ht="28.5" spans="1:7">
      <c r="A9" s="130" t="s">
        <v>52</v>
      </c>
      <c r="B9" s="57" t="s">
        <v>53</v>
      </c>
      <c r="C9" s="110">
        <v>83.386432</v>
      </c>
      <c r="D9" s="110">
        <v>83.386432</v>
      </c>
      <c r="E9" s="139"/>
      <c r="F9" s="139"/>
      <c r="G9" s="139"/>
    </row>
    <row r="10" customFormat="1" ht="25.5" customHeight="1" spans="1:7">
      <c r="A10" s="130" t="s">
        <v>54</v>
      </c>
      <c r="B10" s="57" t="s">
        <v>55</v>
      </c>
      <c r="C10" s="110">
        <v>5</v>
      </c>
      <c r="D10" s="110">
        <v>5</v>
      </c>
      <c r="E10" s="149"/>
      <c r="F10" s="149"/>
      <c r="G10" s="149"/>
    </row>
    <row r="11" customFormat="1" ht="25.5" customHeight="1" spans="1:7">
      <c r="A11" s="132">
        <v>210</v>
      </c>
      <c r="B11" s="63" t="s">
        <v>56</v>
      </c>
      <c r="C11" s="110">
        <v>36.085274</v>
      </c>
      <c r="D11" s="110">
        <v>36.085274</v>
      </c>
      <c r="E11" s="88"/>
      <c r="F11" s="88"/>
      <c r="G11" s="88"/>
    </row>
    <row r="12" customFormat="1" ht="25.5" customHeight="1" spans="1:7">
      <c r="A12" s="132" t="s">
        <v>57</v>
      </c>
      <c r="B12" s="63" t="s">
        <v>58</v>
      </c>
      <c r="C12" s="110">
        <v>36.085274</v>
      </c>
      <c r="D12" s="110">
        <v>36.085274</v>
      </c>
      <c r="E12" s="88"/>
      <c r="F12" s="88"/>
      <c r="G12" s="88"/>
    </row>
    <row r="13" customFormat="1" ht="25.5" customHeight="1" spans="1:7">
      <c r="A13" s="132" t="s">
        <v>59</v>
      </c>
      <c r="B13" s="63" t="s">
        <v>60</v>
      </c>
      <c r="C13" s="110">
        <v>4.787328</v>
      </c>
      <c r="D13" s="110">
        <v>4.787328</v>
      </c>
      <c r="E13" s="88"/>
      <c r="F13" s="88"/>
      <c r="G13" s="88"/>
    </row>
    <row r="14" customFormat="1" ht="25.5" customHeight="1" spans="1:7">
      <c r="A14" s="132" t="s">
        <v>61</v>
      </c>
      <c r="B14" s="63" t="s">
        <v>62</v>
      </c>
      <c r="C14" s="110">
        <v>29.08841</v>
      </c>
      <c r="D14" s="110">
        <v>29.08841</v>
      </c>
      <c r="E14" s="88"/>
      <c r="F14" s="88"/>
      <c r="G14" s="88"/>
    </row>
    <row r="15" ht="25.5" customHeight="1" spans="1:7">
      <c r="A15" s="132" t="s">
        <v>63</v>
      </c>
      <c r="B15" s="63" t="s">
        <v>64</v>
      </c>
      <c r="C15" s="110">
        <v>2.209536</v>
      </c>
      <c r="D15" s="110">
        <v>2.209536</v>
      </c>
      <c r="E15" s="88"/>
      <c r="F15" s="88"/>
      <c r="G15" s="88"/>
    </row>
    <row r="16" ht="25.5" customHeight="1" spans="1:7">
      <c r="A16" s="132">
        <v>212</v>
      </c>
      <c r="B16" s="63" t="s">
        <v>65</v>
      </c>
      <c r="C16" s="89">
        <v>800</v>
      </c>
      <c r="D16" s="110"/>
      <c r="E16" s="89">
        <v>800</v>
      </c>
      <c r="F16" s="88"/>
      <c r="G16" s="88"/>
    </row>
    <row r="17" ht="25.5" customHeight="1" spans="1:7">
      <c r="A17" s="132" t="s">
        <v>66</v>
      </c>
      <c r="B17" s="63" t="s">
        <v>67</v>
      </c>
      <c r="C17" s="89">
        <v>800</v>
      </c>
      <c r="D17" s="110"/>
      <c r="E17" s="89">
        <v>800</v>
      </c>
      <c r="F17" s="88"/>
      <c r="G17" s="88"/>
    </row>
    <row r="18" ht="25.5" customHeight="1" spans="1:7">
      <c r="A18" s="132" t="s">
        <v>68</v>
      </c>
      <c r="B18" s="63" t="s">
        <v>69</v>
      </c>
      <c r="C18" s="89">
        <v>800</v>
      </c>
      <c r="D18" s="110"/>
      <c r="E18" s="89">
        <v>800</v>
      </c>
      <c r="F18" s="88"/>
      <c r="G18" s="88"/>
    </row>
    <row r="19" ht="25.5" customHeight="1" spans="1:7">
      <c r="A19" s="130">
        <v>214</v>
      </c>
      <c r="B19" s="57" t="s">
        <v>70</v>
      </c>
      <c r="C19" s="110">
        <v>7120.107697</v>
      </c>
      <c r="D19" s="110">
        <v>7120.107697</v>
      </c>
      <c r="E19" s="88"/>
      <c r="F19" s="88"/>
      <c r="G19" s="88"/>
    </row>
    <row r="20" ht="25.5" customHeight="1" spans="1:7">
      <c r="A20" s="130" t="s">
        <v>71</v>
      </c>
      <c r="B20" s="57" t="s">
        <v>72</v>
      </c>
      <c r="C20" s="110">
        <v>7120.107697</v>
      </c>
      <c r="D20" s="110">
        <v>7120.107697</v>
      </c>
      <c r="E20" s="88"/>
      <c r="F20" s="88"/>
      <c r="G20" s="88"/>
    </row>
    <row r="21" ht="25.5" customHeight="1" spans="1:7">
      <c r="A21" s="130" t="s">
        <v>73</v>
      </c>
      <c r="B21" s="57" t="s">
        <v>74</v>
      </c>
      <c r="C21" s="110">
        <v>89.252322</v>
      </c>
      <c r="D21" s="110">
        <v>89.252322</v>
      </c>
      <c r="E21" s="88"/>
      <c r="F21" s="88"/>
      <c r="G21" s="88"/>
    </row>
    <row r="22" ht="25.5" customHeight="1" spans="1:7">
      <c r="A22" s="130" t="s">
        <v>75</v>
      </c>
      <c r="B22" s="57" t="s">
        <v>76</v>
      </c>
      <c r="C22" s="110">
        <v>409</v>
      </c>
      <c r="D22" s="110">
        <v>409</v>
      </c>
      <c r="E22" s="88"/>
      <c r="F22" s="88"/>
      <c r="G22" s="88"/>
    </row>
    <row r="23" ht="25.5" customHeight="1" spans="1:7">
      <c r="A23" s="130" t="s">
        <v>77</v>
      </c>
      <c r="B23" s="57" t="s">
        <v>78</v>
      </c>
      <c r="C23" s="110">
        <v>580</v>
      </c>
      <c r="D23" s="110">
        <v>580</v>
      </c>
      <c r="E23" s="88"/>
      <c r="F23" s="88"/>
      <c r="G23" s="88"/>
    </row>
    <row r="24" ht="25.5" customHeight="1" spans="1:7">
      <c r="A24" s="130" t="s">
        <v>79</v>
      </c>
      <c r="B24" s="57" t="s">
        <v>80</v>
      </c>
      <c r="C24" s="110">
        <v>6041.855375</v>
      </c>
      <c r="D24" s="110">
        <v>6041.855375</v>
      </c>
      <c r="E24" s="88"/>
      <c r="F24" s="88"/>
      <c r="G24" s="88"/>
    </row>
    <row r="25" ht="25.5" customHeight="1" spans="1:7">
      <c r="A25" s="130">
        <v>221</v>
      </c>
      <c r="B25" s="57" t="s">
        <v>81</v>
      </c>
      <c r="C25" s="110">
        <v>76.839598</v>
      </c>
      <c r="D25" s="110">
        <v>76.839598</v>
      </c>
      <c r="E25" s="88"/>
      <c r="F25" s="88"/>
      <c r="G25" s="88"/>
    </row>
    <row r="26" ht="25.5" customHeight="1" spans="1:7">
      <c r="A26" s="130" t="s">
        <v>82</v>
      </c>
      <c r="B26" s="57" t="s">
        <v>83</v>
      </c>
      <c r="C26" s="110">
        <v>76.839598</v>
      </c>
      <c r="D26" s="110">
        <v>76.839598</v>
      </c>
      <c r="E26" s="88"/>
      <c r="F26" s="88"/>
      <c r="G26" s="88"/>
    </row>
    <row r="27" ht="25.5" customHeight="1" spans="1:7">
      <c r="A27" s="130" t="s">
        <v>84</v>
      </c>
      <c r="B27" s="57" t="s">
        <v>85</v>
      </c>
      <c r="C27" s="110">
        <v>76.839598</v>
      </c>
      <c r="D27" s="110">
        <v>76.839598</v>
      </c>
      <c r="E27" s="88"/>
      <c r="F27" s="88"/>
      <c r="G27" s="88"/>
    </row>
    <row r="28" ht="25.5" customHeight="1" spans="1:7">
      <c r="A28" s="90" t="s">
        <v>86</v>
      </c>
      <c r="B28" s="91"/>
      <c r="C28" s="84">
        <v>8138.71</v>
      </c>
      <c r="D28" s="84">
        <v>7338.71</v>
      </c>
      <c r="E28" s="89">
        <v>800</v>
      </c>
      <c r="F28" s="80"/>
      <c r="G28" s="80"/>
    </row>
  </sheetData>
  <mergeCells count="8">
    <mergeCell ref="A2:G2"/>
    <mergeCell ref="A4:B4"/>
    <mergeCell ref="A28:B2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7" sqref="B7:B9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69" customWidth="1"/>
    <col min="6" max="16384" width="6.875" style="69"/>
  </cols>
  <sheetData>
    <row r="1" ht="16.5" customHeight="1" spans="1:5">
      <c r="A1" s="47" t="s">
        <v>87</v>
      </c>
      <c r="B1" s="48"/>
      <c r="C1" s="48"/>
      <c r="D1" s="76"/>
      <c r="E1" s="76"/>
    </row>
    <row r="2" ht="16.5" customHeight="1" spans="1:5">
      <c r="A2" s="48"/>
      <c r="B2" s="48"/>
      <c r="C2" s="48"/>
      <c r="D2" s="76"/>
      <c r="E2" s="76"/>
    </row>
    <row r="3" ht="29.25" customHeight="1" spans="1:5">
      <c r="A3" s="78" t="s">
        <v>88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8" t="s">
        <v>2</v>
      </c>
    </row>
    <row r="5" ht="26.25" customHeight="1" spans="1:5">
      <c r="A5" s="142" t="s">
        <v>40</v>
      </c>
      <c r="B5" s="143"/>
      <c r="C5" s="96" t="s">
        <v>37</v>
      </c>
      <c r="D5" s="96" t="s">
        <v>89</v>
      </c>
      <c r="E5" s="96" t="s">
        <v>90</v>
      </c>
    </row>
    <row r="6" s="77" customFormat="1" ht="27.75" customHeight="1" spans="1:5">
      <c r="A6" s="80" t="s">
        <v>45</v>
      </c>
      <c r="B6" s="80" t="s">
        <v>46</v>
      </c>
      <c r="C6" s="144"/>
      <c r="D6" s="144"/>
      <c r="E6" s="144"/>
    </row>
    <row r="7" s="140" customFormat="1" ht="20" customHeight="1" spans="1:5">
      <c r="A7" s="130">
        <v>208</v>
      </c>
      <c r="B7" s="57" t="s">
        <v>47</v>
      </c>
      <c r="C7" s="110">
        <v>105.676432</v>
      </c>
      <c r="D7" s="110">
        <v>105.676432</v>
      </c>
      <c r="E7" s="80">
        <f>C7-D7</f>
        <v>0</v>
      </c>
    </row>
    <row r="8" s="140" customFormat="1" ht="20" customHeight="1" spans="1:5">
      <c r="A8" s="130" t="s">
        <v>48</v>
      </c>
      <c r="B8" s="57" t="s">
        <v>49</v>
      </c>
      <c r="C8" s="110">
        <v>105.676432</v>
      </c>
      <c r="D8" s="110">
        <v>105.676432</v>
      </c>
      <c r="E8" s="80">
        <f t="shared" ref="E8:E29" si="0">C8-D8</f>
        <v>0</v>
      </c>
    </row>
    <row r="9" s="140" customFormat="1" ht="20" customHeight="1" spans="1:5">
      <c r="A9" s="130" t="s">
        <v>50</v>
      </c>
      <c r="B9" s="57" t="s">
        <v>51</v>
      </c>
      <c r="C9" s="110">
        <v>17.29</v>
      </c>
      <c r="D9" s="110">
        <v>17.29</v>
      </c>
      <c r="E9" s="80">
        <f t="shared" si="0"/>
        <v>0</v>
      </c>
    </row>
    <row r="10" s="26" customFormat="1" ht="20" customHeight="1" spans="1:5">
      <c r="A10" s="130" t="s">
        <v>52</v>
      </c>
      <c r="B10" s="57" t="s">
        <v>53</v>
      </c>
      <c r="C10" s="110">
        <v>83.386432</v>
      </c>
      <c r="D10" s="110">
        <v>83.386432</v>
      </c>
      <c r="E10" s="80">
        <f t="shared" si="0"/>
        <v>0</v>
      </c>
    </row>
    <row r="11" s="26" customFormat="1" ht="20" customHeight="1" spans="1:5">
      <c r="A11" s="130" t="s">
        <v>54</v>
      </c>
      <c r="B11" s="57" t="s">
        <v>55</v>
      </c>
      <c r="C11" s="110">
        <v>5</v>
      </c>
      <c r="D11" s="110">
        <v>5</v>
      </c>
      <c r="E11" s="80">
        <f t="shared" si="0"/>
        <v>0</v>
      </c>
    </row>
    <row r="12" s="26" customFormat="1" ht="20" customHeight="1" spans="1:5">
      <c r="A12" s="132">
        <v>210</v>
      </c>
      <c r="B12" s="63" t="s">
        <v>56</v>
      </c>
      <c r="C12" s="110">
        <v>36.085274</v>
      </c>
      <c r="D12" s="110">
        <v>36.085274</v>
      </c>
      <c r="E12" s="80">
        <f t="shared" si="0"/>
        <v>0</v>
      </c>
    </row>
    <row r="13" s="141" customFormat="1" ht="20" customHeight="1" spans="1:5">
      <c r="A13" s="132" t="s">
        <v>57</v>
      </c>
      <c r="B13" s="63" t="s">
        <v>58</v>
      </c>
      <c r="C13" s="110">
        <v>36.085274</v>
      </c>
      <c r="D13" s="110">
        <v>36.085274</v>
      </c>
      <c r="E13" s="80">
        <f t="shared" si="0"/>
        <v>0</v>
      </c>
    </row>
    <row r="14" s="141" customFormat="1" ht="20" customHeight="1" spans="1:5">
      <c r="A14" s="132" t="s">
        <v>59</v>
      </c>
      <c r="B14" s="63" t="s">
        <v>60</v>
      </c>
      <c r="C14" s="110">
        <v>4.787328</v>
      </c>
      <c r="D14" s="110">
        <v>4.787328</v>
      </c>
      <c r="E14" s="80">
        <f t="shared" si="0"/>
        <v>0</v>
      </c>
    </row>
    <row r="15" s="141" customFormat="1" ht="20" customHeight="1" spans="1:5">
      <c r="A15" s="132" t="s">
        <v>61</v>
      </c>
      <c r="B15" s="63" t="s">
        <v>62</v>
      </c>
      <c r="C15" s="110">
        <v>29.08841</v>
      </c>
      <c r="D15" s="110">
        <v>29.08841</v>
      </c>
      <c r="E15" s="80">
        <f t="shared" si="0"/>
        <v>0</v>
      </c>
    </row>
    <row r="16" s="141" customFormat="1" ht="20" customHeight="1" spans="1:5">
      <c r="A16" s="132" t="s">
        <v>63</v>
      </c>
      <c r="B16" s="63" t="s">
        <v>64</v>
      </c>
      <c r="C16" s="110">
        <v>2.209536</v>
      </c>
      <c r="D16" s="110">
        <v>2.209536</v>
      </c>
      <c r="E16" s="80">
        <f t="shared" si="0"/>
        <v>0</v>
      </c>
    </row>
    <row r="17" s="141" customFormat="1" ht="20" customHeight="1" spans="1:5">
      <c r="A17" s="132">
        <v>212</v>
      </c>
      <c r="B17" s="63" t="s">
        <v>65</v>
      </c>
      <c r="C17" s="89">
        <v>800</v>
      </c>
      <c r="D17" s="110"/>
      <c r="E17" s="89">
        <f t="shared" si="0"/>
        <v>800</v>
      </c>
    </row>
    <row r="18" s="141" customFormat="1" ht="20" customHeight="1" spans="1:5">
      <c r="A18" s="132" t="s">
        <v>66</v>
      </c>
      <c r="B18" s="63" t="s">
        <v>67</v>
      </c>
      <c r="C18" s="89">
        <v>800</v>
      </c>
      <c r="D18" s="110"/>
      <c r="E18" s="89">
        <f t="shared" si="0"/>
        <v>800</v>
      </c>
    </row>
    <row r="19" s="141" customFormat="1" ht="20" customHeight="1" spans="1:5">
      <c r="A19" s="132" t="s">
        <v>68</v>
      </c>
      <c r="B19" s="63" t="s">
        <v>69</v>
      </c>
      <c r="C19" s="89">
        <v>800</v>
      </c>
      <c r="D19" s="110"/>
      <c r="E19" s="89">
        <f t="shared" si="0"/>
        <v>800</v>
      </c>
    </row>
    <row r="20" s="141" customFormat="1" ht="20" customHeight="1" spans="1:5">
      <c r="A20" s="130">
        <v>214</v>
      </c>
      <c r="B20" s="57" t="s">
        <v>70</v>
      </c>
      <c r="C20" s="110">
        <v>7120.107697</v>
      </c>
      <c r="D20" s="110">
        <v>651.32</v>
      </c>
      <c r="E20" s="89">
        <f t="shared" si="0"/>
        <v>6468.787697</v>
      </c>
    </row>
    <row r="21" s="141" customFormat="1" ht="20" customHeight="1" spans="1:5">
      <c r="A21" s="130" t="s">
        <v>71</v>
      </c>
      <c r="B21" s="57" t="s">
        <v>72</v>
      </c>
      <c r="C21" s="110">
        <v>7120.107697</v>
      </c>
      <c r="D21" s="110">
        <v>651.32</v>
      </c>
      <c r="E21" s="89">
        <f t="shared" si="0"/>
        <v>6468.787697</v>
      </c>
    </row>
    <row r="22" s="141" customFormat="1" ht="20" customHeight="1" spans="1:5">
      <c r="A22" s="130" t="s">
        <v>73</v>
      </c>
      <c r="B22" s="57" t="s">
        <v>74</v>
      </c>
      <c r="C22" s="110">
        <v>89.252322</v>
      </c>
      <c r="D22" s="110">
        <v>89.252322</v>
      </c>
      <c r="E22" s="89">
        <f t="shared" si="0"/>
        <v>0</v>
      </c>
    </row>
    <row r="23" s="141" customFormat="1" ht="20" customHeight="1" spans="1:5">
      <c r="A23" s="130" t="s">
        <v>75</v>
      </c>
      <c r="B23" s="57" t="s">
        <v>76</v>
      </c>
      <c r="C23" s="110">
        <v>409</v>
      </c>
      <c r="D23" s="145"/>
      <c r="E23" s="89">
        <f t="shared" si="0"/>
        <v>409</v>
      </c>
    </row>
    <row r="24" s="141" customFormat="1" ht="20" customHeight="1" spans="1:5">
      <c r="A24" s="130" t="s">
        <v>77</v>
      </c>
      <c r="B24" s="57" t="s">
        <v>78</v>
      </c>
      <c r="C24" s="110">
        <v>580</v>
      </c>
      <c r="D24" s="145"/>
      <c r="E24" s="89">
        <f t="shared" si="0"/>
        <v>580</v>
      </c>
    </row>
    <row r="25" s="141" customFormat="1" ht="20" customHeight="1" spans="1:5">
      <c r="A25" s="130" t="s">
        <v>79</v>
      </c>
      <c r="B25" s="57" t="s">
        <v>80</v>
      </c>
      <c r="C25" s="110">
        <v>6041.855375</v>
      </c>
      <c r="D25" s="110">
        <v>562.07</v>
      </c>
      <c r="E25" s="89">
        <f t="shared" si="0"/>
        <v>5479.785375</v>
      </c>
    </row>
    <row r="26" s="141" customFormat="1" ht="20" customHeight="1" spans="1:5">
      <c r="A26" s="130">
        <v>221</v>
      </c>
      <c r="B26" s="57" t="s">
        <v>81</v>
      </c>
      <c r="C26" s="110">
        <v>76.839598</v>
      </c>
      <c r="D26" s="110">
        <v>76.839598</v>
      </c>
      <c r="E26" s="89">
        <f t="shared" si="0"/>
        <v>0</v>
      </c>
    </row>
    <row r="27" s="141" customFormat="1" ht="20" customHeight="1" spans="1:5">
      <c r="A27" s="130" t="s">
        <v>82</v>
      </c>
      <c r="B27" s="57" t="s">
        <v>83</v>
      </c>
      <c r="C27" s="110">
        <v>76.839598</v>
      </c>
      <c r="D27" s="110">
        <v>76.839598</v>
      </c>
      <c r="E27" s="89">
        <f t="shared" si="0"/>
        <v>0</v>
      </c>
    </row>
    <row r="28" s="141" customFormat="1" ht="20" customHeight="1" spans="1:5">
      <c r="A28" s="130" t="s">
        <v>84</v>
      </c>
      <c r="B28" s="57" t="s">
        <v>85</v>
      </c>
      <c r="C28" s="110">
        <v>76.839598</v>
      </c>
      <c r="D28" s="110">
        <v>76.839598</v>
      </c>
      <c r="E28" s="89">
        <f t="shared" si="0"/>
        <v>0</v>
      </c>
    </row>
    <row r="29" s="141" customFormat="1" ht="20" customHeight="1" spans="1:5">
      <c r="A29" s="146" t="s">
        <v>86</v>
      </c>
      <c r="B29" s="146"/>
      <c r="C29" s="84">
        <v>8138.71</v>
      </c>
      <c r="D29" s="84">
        <v>869.93</v>
      </c>
      <c r="E29" s="89">
        <v>6468.78</v>
      </c>
    </row>
  </sheetData>
  <mergeCells count="6">
    <mergeCell ref="A3:E3"/>
    <mergeCell ref="A5:B5"/>
    <mergeCell ref="A29:B2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C18" sqref="C18:F18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9" t="s">
        <v>91</v>
      </c>
      <c r="B1" s="135"/>
      <c r="C1" s="135"/>
      <c r="D1" s="135"/>
      <c r="E1" s="135"/>
      <c r="F1" s="136"/>
    </row>
    <row r="2" ht="18.75" customHeight="1" spans="1:6">
      <c r="A2" s="137"/>
      <c r="B2" s="135"/>
      <c r="C2" s="135"/>
      <c r="D2" s="135"/>
      <c r="E2" s="135"/>
      <c r="F2" s="136"/>
    </row>
    <row r="3" ht="21" customHeight="1" spans="1:6">
      <c r="A3" s="105" t="s">
        <v>92</v>
      </c>
      <c r="B3" s="105"/>
      <c r="C3" s="105"/>
      <c r="D3" s="105"/>
      <c r="E3" s="105"/>
      <c r="F3" s="105"/>
    </row>
    <row r="4" ht="14.25" customHeight="1" spans="1:6">
      <c r="A4" s="138"/>
      <c r="B4" s="138"/>
      <c r="C4" s="138"/>
      <c r="D4" s="138"/>
      <c r="E4" s="138"/>
      <c r="F4" s="107" t="s">
        <v>2</v>
      </c>
    </row>
    <row r="5" ht="24" customHeight="1" spans="1:6">
      <c r="A5" s="154" t="s">
        <v>3</v>
      </c>
      <c r="B5" s="80"/>
      <c r="C5" s="154" t="s">
        <v>4</v>
      </c>
      <c r="D5" s="80"/>
      <c r="E5" s="80"/>
      <c r="F5" s="80"/>
    </row>
    <row r="6" ht="24" customHeight="1" spans="1:6">
      <c r="A6" s="154" t="s">
        <v>5</v>
      </c>
      <c r="B6" s="154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93</v>
      </c>
      <c r="E7" s="80" t="s">
        <v>41</v>
      </c>
      <c r="F7" s="80" t="s">
        <v>94</v>
      </c>
    </row>
    <row r="8" ht="28.5" customHeight="1" spans="1:6">
      <c r="A8" s="88" t="s">
        <v>11</v>
      </c>
      <c r="B8" s="110">
        <v>7338.71</v>
      </c>
      <c r="C8" s="83" t="s">
        <v>12</v>
      </c>
      <c r="D8" s="83"/>
      <c r="E8" s="83"/>
      <c r="F8" s="139"/>
    </row>
    <row r="9" ht="28.5" customHeight="1" spans="1:6">
      <c r="A9" s="88" t="s">
        <v>13</v>
      </c>
      <c r="B9" s="110">
        <v>800</v>
      </c>
      <c r="C9" s="83" t="s">
        <v>14</v>
      </c>
      <c r="D9" s="83"/>
      <c r="E9" s="83"/>
      <c r="F9" s="139"/>
    </row>
    <row r="10" ht="28.5" customHeight="1" spans="1:6">
      <c r="A10" s="88"/>
      <c r="B10" s="88"/>
      <c r="C10" s="83" t="s">
        <v>16</v>
      </c>
      <c r="D10" s="83"/>
      <c r="E10" s="83"/>
      <c r="F10" s="139"/>
    </row>
    <row r="11" ht="28.5" customHeight="1" spans="1:6">
      <c r="A11" s="88"/>
      <c r="B11" s="88"/>
      <c r="C11" s="88" t="s">
        <v>18</v>
      </c>
      <c r="D11" s="88"/>
      <c r="E11" s="88"/>
      <c r="F11" s="139"/>
    </row>
    <row r="12" ht="28.5" customHeight="1" spans="1:6">
      <c r="A12" s="88"/>
      <c r="B12" s="88"/>
      <c r="C12" s="83" t="s">
        <v>19</v>
      </c>
      <c r="D12" s="83"/>
      <c r="E12" s="83"/>
      <c r="F12" s="139"/>
    </row>
    <row r="13" ht="28.5" customHeight="1" spans="1:6">
      <c r="A13" s="88"/>
      <c r="B13" s="88"/>
      <c r="C13" s="83" t="s">
        <v>20</v>
      </c>
      <c r="D13" s="83"/>
      <c r="E13" s="83"/>
      <c r="F13" s="139"/>
    </row>
    <row r="14" ht="28.5" customHeight="1" spans="1:6">
      <c r="A14" s="88"/>
      <c r="B14" s="88"/>
      <c r="C14" s="88" t="s">
        <v>21</v>
      </c>
      <c r="D14" s="88"/>
      <c r="E14" s="88"/>
      <c r="F14" s="88"/>
    </row>
    <row r="15" ht="28.5" customHeight="1" spans="1:6">
      <c r="A15" s="88"/>
      <c r="B15" s="88"/>
      <c r="C15" s="88" t="s">
        <v>22</v>
      </c>
      <c r="D15" s="110">
        <v>105.68</v>
      </c>
      <c r="E15" s="110">
        <v>105.68</v>
      </c>
      <c r="F15" s="88"/>
    </row>
    <row r="16" ht="28.5" customHeight="1" spans="1:6">
      <c r="A16" s="88"/>
      <c r="B16" s="88"/>
      <c r="C16" s="83" t="s">
        <v>23</v>
      </c>
      <c r="D16" s="123">
        <v>36.09</v>
      </c>
      <c r="E16" s="123">
        <v>36.09</v>
      </c>
      <c r="F16" s="88"/>
    </row>
    <row r="17" ht="28.5" customHeight="1" spans="1:6">
      <c r="A17" s="88"/>
      <c r="B17" s="88"/>
      <c r="C17" s="83" t="s">
        <v>24</v>
      </c>
      <c r="D17" s="83"/>
      <c r="E17" s="83"/>
      <c r="F17" s="88"/>
    </row>
    <row r="18" ht="28.5" customHeight="1" spans="1:6">
      <c r="A18" s="88"/>
      <c r="B18" s="88"/>
      <c r="C18" s="88" t="s">
        <v>25</v>
      </c>
      <c r="D18" s="123">
        <v>800</v>
      </c>
      <c r="F18" s="123">
        <v>800</v>
      </c>
    </row>
    <row r="19" ht="28.5" customHeight="1" spans="1:6">
      <c r="A19" s="88"/>
      <c r="B19" s="88"/>
      <c r="C19" s="88" t="s">
        <v>26</v>
      </c>
      <c r="D19" s="88"/>
      <c r="E19" s="88"/>
      <c r="F19" s="88"/>
    </row>
    <row r="20" ht="28.5" customHeight="1" spans="1:6">
      <c r="A20" s="88"/>
      <c r="B20" s="88"/>
      <c r="C20" s="88" t="s">
        <v>27</v>
      </c>
      <c r="D20" s="123">
        <v>7120.11</v>
      </c>
      <c r="E20" s="123">
        <v>7120.11</v>
      </c>
      <c r="F20" s="88"/>
    </row>
    <row r="21" ht="28.5" customHeight="1" spans="1:6">
      <c r="A21" s="88"/>
      <c r="B21" s="88"/>
      <c r="C21" s="88" t="s">
        <v>95</v>
      </c>
      <c r="D21" s="88"/>
      <c r="E21" s="88"/>
      <c r="F21" s="88"/>
    </row>
    <row r="22" ht="28.5" customHeight="1" spans="1:6">
      <c r="A22" s="88"/>
      <c r="B22" s="88"/>
      <c r="C22" s="88" t="s">
        <v>29</v>
      </c>
      <c r="D22" s="88"/>
      <c r="E22" s="88"/>
      <c r="F22" s="88"/>
    </row>
    <row r="23" ht="28.5" customHeight="1" spans="1:6">
      <c r="A23" s="88"/>
      <c r="B23" s="88"/>
      <c r="C23" s="88" t="s">
        <v>30</v>
      </c>
      <c r="D23" s="88"/>
      <c r="E23" s="88"/>
      <c r="F23" s="88"/>
    </row>
    <row r="24" ht="28.5" customHeight="1" spans="1:6">
      <c r="A24" s="88"/>
      <c r="B24" s="88"/>
      <c r="C24" s="88" t="s">
        <v>31</v>
      </c>
      <c r="D24" s="88"/>
      <c r="E24" s="88"/>
      <c r="F24" s="88"/>
    </row>
    <row r="25" ht="28.5" customHeight="1" spans="1:6">
      <c r="A25" s="88"/>
      <c r="B25" s="88"/>
      <c r="C25" s="88" t="s">
        <v>32</v>
      </c>
      <c r="D25" s="110">
        <v>76.84</v>
      </c>
      <c r="E25" s="110">
        <v>76.84</v>
      </c>
      <c r="F25" s="88"/>
    </row>
    <row r="26" ht="28.5" customHeight="1" spans="1:6">
      <c r="A26" s="88"/>
      <c r="B26" s="88"/>
      <c r="C26" s="88" t="s">
        <v>33</v>
      </c>
      <c r="D26" s="88"/>
      <c r="E26" s="88"/>
      <c r="F26" s="88"/>
    </row>
    <row r="27" ht="28.5" customHeight="1" spans="1:6">
      <c r="A27" s="88"/>
      <c r="B27" s="88"/>
      <c r="C27" s="88" t="s">
        <v>34</v>
      </c>
      <c r="D27" s="88"/>
      <c r="E27" s="88"/>
      <c r="F27" s="88"/>
    </row>
    <row r="28" ht="28.5" customHeight="1" spans="1:6">
      <c r="A28" s="88"/>
      <c r="B28" s="88"/>
      <c r="C28" s="88" t="s">
        <v>35</v>
      </c>
      <c r="D28" s="88"/>
      <c r="E28" s="88"/>
      <c r="F28" s="88"/>
    </row>
    <row r="29" ht="28.5" customHeight="1" spans="1:6">
      <c r="A29" s="80" t="s">
        <v>36</v>
      </c>
      <c r="B29" s="80">
        <f>SUM(B8:B28)</f>
        <v>8138.71</v>
      </c>
      <c r="C29" s="80" t="s">
        <v>37</v>
      </c>
      <c r="D29" s="80">
        <v>8138.71</v>
      </c>
      <c r="E29" s="80">
        <v>7338.71</v>
      </c>
      <c r="F29" s="89">
        <f>SUM(F8:F28)</f>
        <v>800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0" workbookViewId="0">
      <selection activeCell="F8" sqref="F8"/>
    </sheetView>
  </sheetViews>
  <sheetFormatPr defaultColWidth="6.875" defaultRowHeight="11.25"/>
  <cols>
    <col min="1" max="1" width="18.125" style="69" customWidth="1"/>
    <col min="2" max="2" width="13.2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47" t="s">
        <v>96</v>
      </c>
      <c r="B1" s="48"/>
      <c r="C1" s="48"/>
      <c r="D1" s="48"/>
      <c r="E1" s="48"/>
      <c r="F1" s="48"/>
      <c r="G1" s="48"/>
      <c r="H1" s="48"/>
      <c r="I1" s="76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6"/>
      <c r="J2" s="76"/>
      <c r="K2" s="76"/>
    </row>
    <row r="3" ht="29.25" customHeight="1" spans="1:11">
      <c r="A3" s="78" t="s">
        <v>97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27"/>
      <c r="B4" s="127"/>
      <c r="C4" s="127"/>
      <c r="D4" s="127"/>
      <c r="E4" s="127"/>
      <c r="F4" s="127"/>
      <c r="G4" s="127"/>
      <c r="H4" s="127"/>
      <c r="I4" s="127"/>
      <c r="J4" s="92" t="s">
        <v>2</v>
      </c>
      <c r="K4" s="92"/>
    </row>
    <row r="5" ht="26.25" customHeight="1" spans="1:11">
      <c r="A5" s="80" t="s">
        <v>40</v>
      </c>
      <c r="B5" s="80"/>
      <c r="C5" s="80" t="s">
        <v>98</v>
      </c>
      <c r="D5" s="80"/>
      <c r="E5" s="80"/>
      <c r="F5" s="80" t="s">
        <v>99</v>
      </c>
      <c r="G5" s="80"/>
      <c r="H5" s="80"/>
      <c r="I5" s="80" t="s">
        <v>100</v>
      </c>
      <c r="J5" s="80"/>
      <c r="K5" s="80"/>
    </row>
    <row r="6" s="77" customFormat="1" ht="32" customHeight="1" spans="1:11">
      <c r="A6" s="80" t="s">
        <v>45</v>
      </c>
      <c r="B6" s="80" t="s">
        <v>46</v>
      </c>
      <c r="C6" s="80" t="s">
        <v>101</v>
      </c>
      <c r="D6" s="80" t="s">
        <v>89</v>
      </c>
      <c r="E6" s="80" t="s">
        <v>90</v>
      </c>
      <c r="F6" s="80" t="s">
        <v>101</v>
      </c>
      <c r="G6" s="80" t="s">
        <v>89</v>
      </c>
      <c r="H6" s="80" t="s">
        <v>90</v>
      </c>
      <c r="I6" s="80" t="s">
        <v>101</v>
      </c>
      <c r="J6" s="80" t="s">
        <v>89</v>
      </c>
      <c r="K6" s="80" t="s">
        <v>90</v>
      </c>
    </row>
    <row r="7" s="77" customFormat="1" ht="32" customHeight="1" spans="1:11">
      <c r="A7" s="128">
        <v>208</v>
      </c>
      <c r="B7" s="57" t="s">
        <v>47</v>
      </c>
      <c r="C7" s="80">
        <v>127.48</v>
      </c>
      <c r="D7" s="80">
        <v>96.71</v>
      </c>
      <c r="E7" s="80">
        <v>30.77</v>
      </c>
      <c r="F7" s="80">
        <v>105.68</v>
      </c>
      <c r="G7" s="80">
        <v>105.68</v>
      </c>
      <c r="H7" s="80"/>
      <c r="I7" s="80">
        <v>-17.1</v>
      </c>
      <c r="J7" s="80">
        <v>9.28</v>
      </c>
      <c r="K7" s="110">
        <f>(H7-E7)/E7*100</f>
        <v>-100</v>
      </c>
    </row>
    <row r="8" s="77" customFormat="1" ht="32" customHeight="1" spans="1:11">
      <c r="A8" s="129" t="s">
        <v>48</v>
      </c>
      <c r="B8" s="57" t="s">
        <v>49</v>
      </c>
      <c r="C8" s="80">
        <v>127.48</v>
      </c>
      <c r="D8" s="80">
        <v>96.71</v>
      </c>
      <c r="E8" s="80">
        <v>30.77</v>
      </c>
      <c r="F8" s="80">
        <v>105.68</v>
      </c>
      <c r="G8" s="80">
        <v>105.68</v>
      </c>
      <c r="H8" s="80"/>
      <c r="I8" s="80">
        <v>-17.1</v>
      </c>
      <c r="J8" s="80">
        <v>9.28</v>
      </c>
      <c r="K8" s="110">
        <f>(H8-E8)/E8*100</f>
        <v>-100</v>
      </c>
    </row>
    <row r="9" s="77" customFormat="1" ht="30.75" customHeight="1" spans="1:11">
      <c r="A9" s="130" t="s">
        <v>50</v>
      </c>
      <c r="B9" s="57" t="s">
        <v>51</v>
      </c>
      <c r="C9" s="110">
        <v>8.288</v>
      </c>
      <c r="D9" s="110">
        <v>8.288</v>
      </c>
      <c r="E9" s="110"/>
      <c r="F9" s="110">
        <v>17.29</v>
      </c>
      <c r="G9" s="110">
        <v>17.29</v>
      </c>
      <c r="H9" s="110"/>
      <c r="I9" s="110">
        <f t="shared" ref="I9:I16" si="0">(F9-C9)/C9*100</f>
        <v>108.614864864865</v>
      </c>
      <c r="J9" s="110">
        <f t="shared" ref="J9:J16" si="1">(G9-D9)/D9*100</f>
        <v>108.614864864865</v>
      </c>
      <c r="K9" s="110"/>
    </row>
    <row r="10" s="77" customFormat="1" ht="30.75" customHeight="1" spans="1:11">
      <c r="A10" s="130" t="s">
        <v>102</v>
      </c>
      <c r="B10" s="131" t="s">
        <v>103</v>
      </c>
      <c r="C10" s="110">
        <v>30.8136</v>
      </c>
      <c r="D10" s="110">
        <v>0.0396</v>
      </c>
      <c r="E10" s="110">
        <v>30.774</v>
      </c>
      <c r="F10" s="110"/>
      <c r="G10" s="110"/>
      <c r="H10" s="110"/>
      <c r="I10" s="110">
        <f t="shared" si="0"/>
        <v>-100</v>
      </c>
      <c r="J10" s="110">
        <f t="shared" si="1"/>
        <v>-100</v>
      </c>
      <c r="K10" s="110">
        <f>(H10-E10)/E10*100</f>
        <v>-100</v>
      </c>
    </row>
    <row r="11" s="77" customFormat="1" ht="30.75" customHeight="1" spans="1:11">
      <c r="A11" s="130" t="s">
        <v>52</v>
      </c>
      <c r="B11" s="57" t="s">
        <v>53</v>
      </c>
      <c r="C11" s="110">
        <v>72.860704</v>
      </c>
      <c r="D11" s="110">
        <v>72.860704</v>
      </c>
      <c r="E11" s="110"/>
      <c r="F11" s="110">
        <v>83.386432</v>
      </c>
      <c r="G11" s="110">
        <v>83.386432</v>
      </c>
      <c r="H11" s="110"/>
      <c r="I11" s="110">
        <f t="shared" si="0"/>
        <v>14.4463715310794</v>
      </c>
      <c r="J11" s="110">
        <f t="shared" si="1"/>
        <v>14.4463715310794</v>
      </c>
      <c r="K11" s="110"/>
    </row>
    <row r="12" s="77" customFormat="1" ht="30.75" customHeight="1" spans="1:11">
      <c r="A12" s="130" t="s">
        <v>54</v>
      </c>
      <c r="B12" s="57" t="s">
        <v>55</v>
      </c>
      <c r="C12" s="110">
        <v>15.5175</v>
      </c>
      <c r="D12" s="110">
        <v>15.5175</v>
      </c>
      <c r="E12" s="110"/>
      <c r="F12" s="110">
        <v>5</v>
      </c>
      <c r="G12" s="110">
        <v>5</v>
      </c>
      <c r="H12" s="110"/>
      <c r="I12" s="110">
        <f t="shared" si="0"/>
        <v>-67.7783148058644</v>
      </c>
      <c r="J12" s="110">
        <f t="shared" si="1"/>
        <v>-67.7783148058644</v>
      </c>
      <c r="K12" s="110"/>
    </row>
    <row r="13" s="77" customFormat="1" ht="30.75" customHeight="1" spans="1:11">
      <c r="A13" s="132">
        <v>210</v>
      </c>
      <c r="B13" s="63" t="s">
        <v>56</v>
      </c>
      <c r="C13" s="110">
        <v>29.599661</v>
      </c>
      <c r="D13" s="110">
        <v>29.599661</v>
      </c>
      <c r="E13" s="110"/>
      <c r="F13" s="110">
        <v>36.085274</v>
      </c>
      <c r="G13" s="110">
        <v>36.085274</v>
      </c>
      <c r="H13" s="110"/>
      <c r="I13" s="110">
        <f t="shared" si="0"/>
        <v>21.9111056711089</v>
      </c>
      <c r="J13" s="110">
        <f t="shared" si="1"/>
        <v>21.9111056711089</v>
      </c>
      <c r="K13" s="110"/>
    </row>
    <row r="14" customFormat="1" ht="30.75" customHeight="1" spans="1:11">
      <c r="A14" s="132" t="s">
        <v>57</v>
      </c>
      <c r="B14" s="63" t="s">
        <v>58</v>
      </c>
      <c r="C14" s="110">
        <v>29.599661</v>
      </c>
      <c r="D14" s="110">
        <v>29.599661</v>
      </c>
      <c r="E14" s="110"/>
      <c r="F14" s="110">
        <v>36.085274</v>
      </c>
      <c r="G14" s="110">
        <v>36.085274</v>
      </c>
      <c r="H14" s="110"/>
      <c r="I14" s="110">
        <f t="shared" si="0"/>
        <v>21.9111056711089</v>
      </c>
      <c r="J14" s="110">
        <f t="shared" si="1"/>
        <v>21.9111056711089</v>
      </c>
      <c r="K14" s="110"/>
    </row>
    <row r="15" ht="30.75" customHeight="1" spans="1:11">
      <c r="A15" s="132" t="s">
        <v>59</v>
      </c>
      <c r="B15" s="63" t="s">
        <v>60</v>
      </c>
      <c r="C15" s="110">
        <v>4.250779</v>
      </c>
      <c r="D15" s="110">
        <v>4.250779</v>
      </c>
      <c r="E15" s="110"/>
      <c r="F15" s="110">
        <v>4.787328</v>
      </c>
      <c r="G15" s="110">
        <v>4.787328</v>
      </c>
      <c r="H15" s="110"/>
      <c r="I15" s="110">
        <f t="shared" si="0"/>
        <v>12.6223687469991</v>
      </c>
      <c r="J15" s="110">
        <f t="shared" si="1"/>
        <v>12.6223687469991</v>
      </c>
      <c r="K15" s="110"/>
    </row>
    <row r="16" ht="30.75" customHeight="1" spans="1:11">
      <c r="A16" s="132" t="s">
        <v>61</v>
      </c>
      <c r="B16" s="63" t="s">
        <v>62</v>
      </c>
      <c r="C16" s="110">
        <v>25.348882</v>
      </c>
      <c r="D16" s="110">
        <v>25.348882</v>
      </c>
      <c r="E16" s="110"/>
      <c r="F16" s="110">
        <v>29.08841</v>
      </c>
      <c r="G16" s="110">
        <v>29.08841</v>
      </c>
      <c r="H16" s="110"/>
      <c r="I16" s="110">
        <f t="shared" si="0"/>
        <v>14.7522403552157</v>
      </c>
      <c r="J16" s="110">
        <f t="shared" si="1"/>
        <v>14.7522403552157</v>
      </c>
      <c r="K16" s="110"/>
    </row>
    <row r="17" ht="30.75" customHeight="1" spans="1:11">
      <c r="A17" s="132" t="s">
        <v>63</v>
      </c>
      <c r="B17" s="63" t="s">
        <v>64</v>
      </c>
      <c r="C17" s="110"/>
      <c r="D17" s="110"/>
      <c r="E17" s="110"/>
      <c r="F17" s="110">
        <v>2.209536</v>
      </c>
      <c r="G17" s="110">
        <v>2.209536</v>
      </c>
      <c r="H17" s="110"/>
      <c r="I17" s="110"/>
      <c r="J17" s="110"/>
      <c r="K17" s="110"/>
    </row>
    <row r="18" ht="30.75" customHeight="1" spans="1:11">
      <c r="A18" s="130">
        <v>214</v>
      </c>
      <c r="B18" s="57" t="s">
        <v>70</v>
      </c>
      <c r="C18" s="110">
        <v>5079.158086</v>
      </c>
      <c r="D18" s="110">
        <v>575.649584</v>
      </c>
      <c r="E18" s="110">
        <v>4503.508502</v>
      </c>
      <c r="F18" s="110">
        <v>7120.107697</v>
      </c>
      <c r="G18" s="110">
        <v>651.324666</v>
      </c>
      <c r="H18" s="110">
        <v>6468.783031</v>
      </c>
      <c r="I18" s="110">
        <f t="shared" ref="I18:I27" si="2">(F18-C18)/C18*100</f>
        <v>40.1828329900894</v>
      </c>
      <c r="J18" s="110">
        <f t="shared" ref="J18:J20" si="3">(G18-D18)/D18*100</f>
        <v>13.1460326044464</v>
      </c>
      <c r="K18" s="110">
        <f t="shared" ref="K18:K23" si="4">(H18-E18)/E18*100</f>
        <v>43.638743617942</v>
      </c>
    </row>
    <row r="19" ht="30.75" customHeight="1" spans="1:11">
      <c r="A19" s="130" t="s">
        <v>71</v>
      </c>
      <c r="B19" s="131" t="s">
        <v>72</v>
      </c>
      <c r="C19" s="110">
        <v>5079.158086</v>
      </c>
      <c r="D19" s="110">
        <v>575.649584</v>
      </c>
      <c r="E19" s="110">
        <v>4503.508502</v>
      </c>
      <c r="F19" s="110">
        <v>7120.107697</v>
      </c>
      <c r="G19" s="110">
        <v>651.324666</v>
      </c>
      <c r="H19" s="110">
        <v>6468.783031</v>
      </c>
      <c r="I19" s="110">
        <f t="shared" si="2"/>
        <v>40.1828329900894</v>
      </c>
      <c r="J19" s="110">
        <f t="shared" si="3"/>
        <v>13.1460326044464</v>
      </c>
      <c r="K19" s="110">
        <f t="shared" si="4"/>
        <v>43.638743617942</v>
      </c>
    </row>
    <row r="20" ht="30.75" customHeight="1" spans="1:11">
      <c r="A20" s="130" t="s">
        <v>73</v>
      </c>
      <c r="B20" s="57" t="s">
        <v>74</v>
      </c>
      <c r="C20" s="110">
        <v>82.485046</v>
      </c>
      <c r="D20" s="110">
        <v>82.485046</v>
      </c>
      <c r="E20" s="110"/>
      <c r="F20" s="110">
        <v>89.252322</v>
      </c>
      <c r="G20" s="110">
        <v>89.252322</v>
      </c>
      <c r="H20" s="110"/>
      <c r="I20" s="110">
        <f t="shared" si="2"/>
        <v>8.2042458944619</v>
      </c>
      <c r="J20" s="110">
        <f t="shared" si="3"/>
        <v>8.2042458944619</v>
      </c>
      <c r="K20" s="110"/>
    </row>
    <row r="21" ht="30.75" customHeight="1" spans="1:11">
      <c r="A21" s="130" t="s">
        <v>75</v>
      </c>
      <c r="B21" s="57" t="s">
        <v>76</v>
      </c>
      <c r="C21" s="110">
        <v>269.38</v>
      </c>
      <c r="D21" s="110"/>
      <c r="E21" s="110">
        <v>269.38</v>
      </c>
      <c r="F21" s="110">
        <v>409</v>
      </c>
      <c r="G21" s="110"/>
      <c r="H21" s="110">
        <v>409</v>
      </c>
      <c r="I21" s="110">
        <f t="shared" si="2"/>
        <v>51.8301284430916</v>
      </c>
      <c r="J21" s="110"/>
      <c r="K21" s="110">
        <f t="shared" si="4"/>
        <v>51.8301284430916</v>
      </c>
    </row>
    <row r="22" ht="30.75" customHeight="1" spans="1:11">
      <c r="A22" s="130" t="s">
        <v>77</v>
      </c>
      <c r="B22" s="57" t="s">
        <v>78</v>
      </c>
      <c r="C22" s="110">
        <v>748</v>
      </c>
      <c r="D22" s="110"/>
      <c r="E22" s="110">
        <v>748</v>
      </c>
      <c r="F22" s="110">
        <v>580</v>
      </c>
      <c r="G22" s="110"/>
      <c r="H22" s="110">
        <v>580</v>
      </c>
      <c r="I22" s="110">
        <f t="shared" si="2"/>
        <v>-22.4598930481283</v>
      </c>
      <c r="J22" s="110"/>
      <c r="K22" s="110">
        <f t="shared" si="4"/>
        <v>-22.4598930481283</v>
      </c>
    </row>
    <row r="23" ht="30.75" customHeight="1" spans="1:11">
      <c r="A23" s="130" t="s">
        <v>79</v>
      </c>
      <c r="B23" s="57" t="s">
        <v>80</v>
      </c>
      <c r="C23" s="110">
        <v>3979.29304</v>
      </c>
      <c r="D23" s="110">
        <v>493.164538</v>
      </c>
      <c r="E23" s="110">
        <v>3486.128502</v>
      </c>
      <c r="F23" s="110">
        <v>6041.855375</v>
      </c>
      <c r="G23" s="110">
        <v>562.072344</v>
      </c>
      <c r="H23" s="110">
        <v>5479.783031</v>
      </c>
      <c r="I23" s="110">
        <f t="shared" si="2"/>
        <v>51.8323811357205</v>
      </c>
      <c r="J23" s="110">
        <f t="shared" ref="J23:J27" si="5">(G23-D23)/D23*100</f>
        <v>13.9725792692742</v>
      </c>
      <c r="K23" s="110">
        <f t="shared" si="4"/>
        <v>57.1882111590619</v>
      </c>
    </row>
    <row r="24" ht="30.75" customHeight="1" spans="1:11">
      <c r="A24" s="130">
        <v>221</v>
      </c>
      <c r="B24" s="57" t="s">
        <v>81</v>
      </c>
      <c r="C24" s="110">
        <v>67.536995</v>
      </c>
      <c r="D24" s="110">
        <v>67.536995</v>
      </c>
      <c r="E24" s="110"/>
      <c r="F24" s="110">
        <v>76.839598</v>
      </c>
      <c r="G24" s="110">
        <v>76.839598</v>
      </c>
      <c r="H24" s="110"/>
      <c r="I24" s="110">
        <f t="shared" si="2"/>
        <v>13.7740848552708</v>
      </c>
      <c r="J24" s="110">
        <f t="shared" si="5"/>
        <v>13.7740848552708</v>
      </c>
      <c r="K24" s="110"/>
    </row>
    <row r="25" ht="30.75" customHeight="1" spans="1:11">
      <c r="A25" s="130" t="s">
        <v>82</v>
      </c>
      <c r="B25" s="131" t="s">
        <v>83</v>
      </c>
      <c r="C25" s="110">
        <v>67.536995</v>
      </c>
      <c r="D25" s="110">
        <v>67.536995</v>
      </c>
      <c r="E25" s="110"/>
      <c r="F25" s="110">
        <v>76.839598</v>
      </c>
      <c r="G25" s="110">
        <v>76.839598</v>
      </c>
      <c r="H25" s="110"/>
      <c r="I25" s="110">
        <f t="shared" si="2"/>
        <v>13.7740848552708</v>
      </c>
      <c r="J25" s="110">
        <f t="shared" si="5"/>
        <v>13.7740848552708</v>
      </c>
      <c r="K25" s="110"/>
    </row>
    <row r="26" ht="30.75" customHeight="1" spans="1:11">
      <c r="A26" s="130" t="s">
        <v>84</v>
      </c>
      <c r="B26" s="57" t="s">
        <v>85</v>
      </c>
      <c r="C26" s="110">
        <v>67.536995</v>
      </c>
      <c r="D26" s="110">
        <v>67.536995</v>
      </c>
      <c r="E26" s="110"/>
      <c r="F26" s="110">
        <v>76.839598</v>
      </c>
      <c r="G26" s="110">
        <v>76.839598</v>
      </c>
      <c r="H26" s="110"/>
      <c r="I26" s="110">
        <f t="shared" si="2"/>
        <v>13.7740848552708</v>
      </c>
      <c r="J26" s="110">
        <f t="shared" si="5"/>
        <v>13.7740848552708</v>
      </c>
      <c r="K26" s="110"/>
    </row>
    <row r="27" ht="30.75" customHeight="1" spans="1:11">
      <c r="A27" s="133" t="s">
        <v>104</v>
      </c>
      <c r="B27" s="134"/>
      <c r="C27" s="110">
        <v>5303.774546</v>
      </c>
      <c r="D27" s="110">
        <v>769.492044</v>
      </c>
      <c r="E27" s="110">
        <v>4534.282502</v>
      </c>
      <c r="F27" s="110">
        <v>7338.709001</v>
      </c>
      <c r="G27" s="110">
        <v>869.92597</v>
      </c>
      <c r="H27" s="110">
        <v>6468.783031</v>
      </c>
      <c r="I27" s="110">
        <f t="shared" si="2"/>
        <v>38.36766509117</v>
      </c>
      <c r="J27" s="110">
        <f t="shared" si="5"/>
        <v>13.0519771819759</v>
      </c>
      <c r="K27" s="110">
        <f>(H27-E27)/E27*100</f>
        <v>42.6638730195289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2" workbookViewId="0">
      <selection activeCell="I20" sqref="I2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6" t="s">
        <v>105</v>
      </c>
      <c r="B1" s="117"/>
      <c r="C1" s="117"/>
    </row>
    <row r="2" ht="44.25" customHeight="1" spans="1:5">
      <c r="A2" s="118" t="s">
        <v>106</v>
      </c>
      <c r="B2" s="118"/>
      <c r="C2" s="118"/>
      <c r="D2" s="97"/>
      <c r="E2" s="97"/>
    </row>
    <row r="3" ht="20.25" customHeight="1" spans="3:3">
      <c r="C3" s="119" t="s">
        <v>2</v>
      </c>
    </row>
    <row r="4" ht="22.5" customHeight="1" spans="1:3">
      <c r="A4" s="120" t="s">
        <v>107</v>
      </c>
      <c r="B4" s="120" t="s">
        <v>6</v>
      </c>
      <c r="C4" s="120" t="s">
        <v>108</v>
      </c>
    </row>
    <row r="5" ht="22.5" customHeight="1" spans="1:3">
      <c r="A5" s="121" t="s">
        <v>109</v>
      </c>
      <c r="B5" s="110">
        <f>SUM(B6:B15)</f>
        <v>759.5312</v>
      </c>
      <c r="C5" s="110"/>
    </row>
    <row r="6" ht="22.5" customHeight="1" spans="1:3">
      <c r="A6" s="121" t="s">
        <v>110</v>
      </c>
      <c r="B6" s="110">
        <v>304.6848</v>
      </c>
      <c r="C6" s="110"/>
    </row>
    <row r="7" ht="22.5" customHeight="1" spans="1:3">
      <c r="A7" s="121" t="s">
        <v>111</v>
      </c>
      <c r="B7" s="110">
        <v>56.0268</v>
      </c>
      <c r="C7" s="110"/>
    </row>
    <row r="8" ht="22.5" customHeight="1" spans="1:3">
      <c r="A8" s="121" t="s">
        <v>112</v>
      </c>
      <c r="B8" s="110">
        <v>7.974</v>
      </c>
      <c r="C8" s="110"/>
    </row>
    <row r="9" ht="22.5" customHeight="1" spans="1:3">
      <c r="A9" s="121" t="s">
        <v>113</v>
      </c>
      <c r="B9" s="110">
        <v>187.6156</v>
      </c>
      <c r="C9" s="110"/>
    </row>
    <row r="10" ht="22.5" customHeight="1" spans="1:3">
      <c r="A10" s="121" t="s">
        <v>114</v>
      </c>
      <c r="B10" s="110">
        <v>83.386432</v>
      </c>
      <c r="C10" s="110"/>
    </row>
    <row r="11" ht="22.5" customHeight="1" spans="1:3">
      <c r="A11" s="121" t="s">
        <v>115</v>
      </c>
      <c r="B11" s="110">
        <v>5</v>
      </c>
      <c r="C11" s="110"/>
    </row>
    <row r="12" ht="22.5" customHeight="1" spans="1:3">
      <c r="A12" s="121" t="s">
        <v>116</v>
      </c>
      <c r="B12" s="110">
        <v>33.875738</v>
      </c>
      <c r="C12" s="110"/>
    </row>
    <row r="13" ht="22.5" customHeight="1" spans="1:3">
      <c r="A13" s="121" t="s">
        <v>117</v>
      </c>
      <c r="B13" s="110">
        <v>2.209536</v>
      </c>
      <c r="C13" s="110"/>
    </row>
    <row r="14" ht="22.5" customHeight="1" spans="1:3">
      <c r="A14" s="121" t="s">
        <v>118</v>
      </c>
      <c r="B14" s="110">
        <v>1.918696</v>
      </c>
      <c r="C14" s="110"/>
    </row>
    <row r="15" ht="22.5" customHeight="1" spans="1:3">
      <c r="A15" s="121" t="s">
        <v>119</v>
      </c>
      <c r="B15" s="110">
        <v>76.839598</v>
      </c>
      <c r="C15" s="110"/>
    </row>
    <row r="16" ht="22.5" customHeight="1" spans="1:3">
      <c r="A16" s="121" t="s">
        <v>120</v>
      </c>
      <c r="B16" s="57"/>
      <c r="C16" s="110"/>
    </row>
    <row r="17" ht="22.5" customHeight="1" spans="1:3">
      <c r="A17" s="121" t="s">
        <v>121</v>
      </c>
      <c r="B17" s="110">
        <v>93.10477</v>
      </c>
      <c r="C17" s="110"/>
    </row>
    <row r="18" ht="22.5" customHeight="1" spans="1:3">
      <c r="A18" s="121" t="s">
        <v>122</v>
      </c>
      <c r="B18" s="110">
        <v>8</v>
      </c>
      <c r="C18" s="110"/>
    </row>
    <row r="19" ht="22.5" customHeight="1" spans="1:3">
      <c r="A19" s="121" t="s">
        <v>123</v>
      </c>
      <c r="B19" s="110">
        <v>3</v>
      </c>
      <c r="C19" s="110"/>
    </row>
    <row r="20" ht="22.5" customHeight="1" spans="1:3">
      <c r="A20" s="121" t="s">
        <v>124</v>
      </c>
      <c r="B20" s="57"/>
      <c r="C20" s="110"/>
    </row>
    <row r="21" ht="22.5" customHeight="1" spans="1:3">
      <c r="A21" s="121" t="s">
        <v>125</v>
      </c>
      <c r="B21" s="57"/>
      <c r="C21" s="110"/>
    </row>
    <row r="22" ht="22.5" customHeight="1" spans="1:3">
      <c r="A22" s="121" t="s">
        <v>126</v>
      </c>
      <c r="B22" s="57"/>
      <c r="C22" s="110"/>
    </row>
    <row r="23" ht="22.5" customHeight="1" spans="1:3">
      <c r="A23" s="121" t="s">
        <v>127</v>
      </c>
      <c r="B23" s="57"/>
      <c r="C23" s="110"/>
    </row>
    <row r="24" ht="22.5" customHeight="1" spans="1:3">
      <c r="A24" s="121" t="s">
        <v>128</v>
      </c>
      <c r="B24" s="110">
        <v>1.025</v>
      </c>
      <c r="C24" s="110"/>
    </row>
    <row r="25" ht="22.5" customHeight="1" spans="1:3">
      <c r="A25" s="121" t="s">
        <v>129</v>
      </c>
      <c r="B25" s="110">
        <v>4.512402</v>
      </c>
      <c r="C25" s="110"/>
    </row>
    <row r="26" ht="22.5" customHeight="1" spans="1:3">
      <c r="A26" s="121" t="s">
        <v>130</v>
      </c>
      <c r="B26" s="57"/>
      <c r="C26" s="110"/>
    </row>
    <row r="27" ht="22.5" customHeight="1" spans="1:3">
      <c r="A27" s="121" t="s">
        <v>131</v>
      </c>
      <c r="B27" s="10">
        <v>1</v>
      </c>
      <c r="C27" s="110"/>
    </row>
    <row r="28" ht="22.5" customHeight="1" spans="1:3">
      <c r="A28" s="121" t="s">
        <v>132</v>
      </c>
      <c r="B28" s="57"/>
      <c r="C28" s="110"/>
    </row>
    <row r="29" ht="22.5" customHeight="1" spans="1:3">
      <c r="A29" s="121" t="s">
        <v>133</v>
      </c>
      <c r="B29" s="110">
        <v>1.5</v>
      </c>
      <c r="C29" s="110"/>
    </row>
    <row r="30" ht="22.5" customHeight="1" spans="1:3">
      <c r="A30" s="121" t="s">
        <v>134</v>
      </c>
      <c r="B30" s="57"/>
      <c r="C30" s="110"/>
    </row>
    <row r="31" ht="22.5" customHeight="1" spans="1:3">
      <c r="A31" s="121" t="s">
        <v>135</v>
      </c>
      <c r="B31" s="57"/>
      <c r="C31" s="110"/>
    </row>
    <row r="32" ht="22.5" customHeight="1" spans="1:3">
      <c r="A32" s="121" t="s">
        <v>136</v>
      </c>
      <c r="B32" s="57"/>
      <c r="C32" s="110"/>
    </row>
    <row r="33" ht="22.5" customHeight="1" spans="1:3">
      <c r="A33" s="121" t="s">
        <v>137</v>
      </c>
      <c r="B33" s="122"/>
      <c r="C33" s="110"/>
    </row>
    <row r="34" ht="22.5" customHeight="1" spans="1:3">
      <c r="A34" s="121" t="s">
        <v>138</v>
      </c>
      <c r="B34" s="122"/>
      <c r="C34" s="110"/>
    </row>
    <row r="35" ht="22.5" customHeight="1" spans="1:3">
      <c r="A35" s="121" t="s">
        <v>139</v>
      </c>
      <c r="B35" s="122"/>
      <c r="C35" s="110"/>
    </row>
    <row r="36" ht="22.5" customHeight="1" spans="1:3">
      <c r="A36" s="121" t="s">
        <v>140</v>
      </c>
      <c r="B36" s="57"/>
      <c r="C36" s="110"/>
    </row>
    <row r="37" ht="22.5" customHeight="1" spans="1:3">
      <c r="A37" s="121" t="s">
        <v>141</v>
      </c>
      <c r="B37" s="57"/>
      <c r="C37" s="110"/>
    </row>
    <row r="38" ht="22.5" customHeight="1" spans="1:3">
      <c r="A38" s="121" t="s">
        <v>142</v>
      </c>
      <c r="B38" s="122"/>
      <c r="C38" s="110"/>
    </row>
    <row r="39" ht="22.5" customHeight="1" spans="1:3">
      <c r="A39" s="121" t="s">
        <v>143</v>
      </c>
      <c r="B39" s="110"/>
      <c r="C39" s="110"/>
    </row>
    <row r="40" ht="22.5" customHeight="1" spans="1:3">
      <c r="A40" s="121" t="s">
        <v>144</v>
      </c>
      <c r="B40" s="110">
        <v>10.357368</v>
      </c>
      <c r="C40" s="110"/>
    </row>
    <row r="41" ht="22.5" customHeight="1" spans="1:3">
      <c r="A41" s="121" t="s">
        <v>145</v>
      </c>
      <c r="B41" s="110">
        <v>54.7</v>
      </c>
      <c r="C41" s="110"/>
    </row>
    <row r="42" ht="22.5" customHeight="1" spans="1:3">
      <c r="A42" s="121" t="s">
        <v>146</v>
      </c>
      <c r="B42" s="110">
        <v>7.11</v>
      </c>
      <c r="C42" s="123"/>
    </row>
    <row r="43" ht="22.5" customHeight="1" spans="1:3">
      <c r="A43" s="121" t="s">
        <v>147</v>
      </c>
      <c r="B43" s="124"/>
      <c r="C43" s="125"/>
    </row>
    <row r="44" ht="22.5" customHeight="1" spans="1:3">
      <c r="A44" s="126" t="s">
        <v>148</v>
      </c>
      <c r="B44" s="110">
        <v>1.9</v>
      </c>
      <c r="C44" s="125"/>
    </row>
    <row r="45" ht="22.5" customHeight="1" spans="1:3">
      <c r="A45" s="121" t="s">
        <v>149</v>
      </c>
      <c r="B45" s="110">
        <v>17.29</v>
      </c>
      <c r="C45" s="110"/>
    </row>
    <row r="46" ht="22.5" customHeight="1" spans="1:3">
      <c r="A46" s="121" t="s">
        <v>150</v>
      </c>
      <c r="B46" s="57"/>
      <c r="C46" s="110"/>
    </row>
    <row r="47" ht="22.5" customHeight="1" spans="1:3">
      <c r="A47" s="121" t="s">
        <v>151</v>
      </c>
      <c r="B47" s="110">
        <v>17.29</v>
      </c>
      <c r="C47" s="110"/>
    </row>
    <row r="48" ht="22.5" customHeight="1" spans="1:3">
      <c r="A48" s="121" t="s">
        <v>152</v>
      </c>
      <c r="B48" s="57"/>
      <c r="C48" s="110"/>
    </row>
    <row r="49" ht="22.5" customHeight="1" spans="1:3">
      <c r="A49" s="121" t="s">
        <v>153</v>
      </c>
      <c r="B49" s="57"/>
      <c r="C49" s="110"/>
    </row>
    <row r="50" ht="22.5" customHeight="1" spans="1:3">
      <c r="A50" s="121" t="s">
        <v>154</v>
      </c>
      <c r="B50" s="57"/>
      <c r="C50" s="110"/>
    </row>
    <row r="51" ht="22.5" customHeight="1" spans="1:3">
      <c r="A51" s="121" t="s">
        <v>155</v>
      </c>
      <c r="B51" s="17"/>
      <c r="C51" s="110"/>
    </row>
    <row r="52" ht="22.5" customHeight="1" spans="1:3">
      <c r="A52" s="121" t="s">
        <v>156</v>
      </c>
      <c r="B52" s="57"/>
      <c r="C52" s="110"/>
    </row>
    <row r="53" ht="22.5" customHeight="1" spans="1:3">
      <c r="A53" s="121" t="s">
        <v>157</v>
      </c>
      <c r="B53" s="57"/>
      <c r="C53" s="110"/>
    </row>
    <row r="54" ht="22.5" customHeight="1" spans="1:3">
      <c r="A54" s="121" t="s">
        <v>158</v>
      </c>
      <c r="B54" s="17"/>
      <c r="C54" s="110"/>
    </row>
    <row r="55" ht="22.5" customHeight="1" spans="1:3">
      <c r="A55" s="121" t="s">
        <v>159</v>
      </c>
      <c r="B55" s="120"/>
      <c r="C55" s="121"/>
    </row>
    <row r="56" ht="22.5" customHeight="1" spans="1:3">
      <c r="A56" s="121" t="s">
        <v>160</v>
      </c>
      <c r="B56" s="120"/>
      <c r="C56" s="121"/>
    </row>
    <row r="57" ht="22.5" customHeight="1" spans="1:3">
      <c r="A57" s="120" t="s">
        <v>104</v>
      </c>
      <c r="B57" s="123">
        <v>869.92597</v>
      </c>
      <c r="C57" s="12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161</v>
      </c>
    </row>
    <row r="2" ht="19.5" customHeight="1" spans="1:2">
      <c r="A2" s="103"/>
      <c r="B2" s="104"/>
    </row>
    <row r="3" ht="30" customHeight="1" spans="1:2">
      <c r="A3" s="105" t="s">
        <v>162</v>
      </c>
      <c r="B3" s="105"/>
    </row>
    <row r="4" ht="16.5" customHeight="1" spans="1:2">
      <c r="A4" s="106"/>
      <c r="B4" s="107" t="s">
        <v>2</v>
      </c>
    </row>
    <row r="5" ht="38.25" customHeight="1" spans="1:2">
      <c r="A5" s="108" t="s">
        <v>5</v>
      </c>
      <c r="B5" s="108" t="s">
        <v>99</v>
      </c>
    </row>
    <row r="6" ht="38.25" customHeight="1" spans="1:2">
      <c r="A6" s="109" t="s">
        <v>163</v>
      </c>
      <c r="B6" s="110">
        <v>54.7</v>
      </c>
    </row>
    <row r="7" ht="38.25" customHeight="1" spans="1:2">
      <c r="A7" s="88" t="s">
        <v>164</v>
      </c>
      <c r="B7" s="88"/>
    </row>
    <row r="8" ht="38.25" customHeight="1" spans="1:2">
      <c r="A8" s="88" t="s">
        <v>165</v>
      </c>
      <c r="B8" s="88"/>
    </row>
    <row r="9" ht="38.25" customHeight="1" spans="1:2">
      <c r="A9" s="111" t="s">
        <v>166</v>
      </c>
      <c r="B9" s="110">
        <v>54.7</v>
      </c>
    </row>
    <row r="10" ht="38.25" customHeight="1" spans="1:2">
      <c r="A10" s="112" t="s">
        <v>167</v>
      </c>
      <c r="B10" s="110">
        <v>54.7</v>
      </c>
    </row>
    <row r="11" ht="38.25" customHeight="1" spans="1:2">
      <c r="A11" s="113" t="s">
        <v>168</v>
      </c>
      <c r="B11" s="114"/>
    </row>
    <row r="12" ht="91.5" customHeight="1" spans="1:2">
      <c r="A12" s="115" t="s">
        <v>169</v>
      </c>
      <c r="B12" s="11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C9"/>
    </sheetView>
  </sheetViews>
  <sheetFormatPr defaultColWidth="6.875" defaultRowHeight="14.25" outlineLevelCol="6"/>
  <cols>
    <col min="1" max="2" width="38.7" style="69" customWidth="1"/>
    <col min="3" max="3" width="41.6" style="69" customWidth="1"/>
    <col min="4" max="7" width="9.875" style="69" customWidth="1"/>
    <col min="8" max="16380" width="6.875" style="69"/>
  </cols>
  <sheetData>
    <row r="1" ht="16.5" customHeight="1" spans="1:7">
      <c r="A1" s="47" t="s">
        <v>170</v>
      </c>
      <c r="B1" s="48"/>
      <c r="C1" s="48"/>
      <c r="D1" s="48"/>
      <c r="E1" s="48"/>
      <c r="F1" s="76"/>
      <c r="G1" s="76"/>
    </row>
    <row r="2" ht="16.5" customHeight="1" spans="1:7">
      <c r="A2" s="48"/>
      <c r="B2" s="48"/>
      <c r="C2" s="48"/>
      <c r="D2" s="48"/>
      <c r="E2" s="48"/>
      <c r="F2" s="76"/>
      <c r="G2" s="76"/>
    </row>
    <row r="3" ht="29.25" customHeight="1" spans="1:7">
      <c r="A3" s="78" t="s">
        <v>171</v>
      </c>
      <c r="B3" s="78"/>
      <c r="C3" s="78"/>
      <c r="D3" s="97"/>
      <c r="E3" s="97"/>
      <c r="F3" s="97"/>
      <c r="G3" s="97"/>
    </row>
    <row r="4" ht="26.25" customHeight="1" spans="1:7">
      <c r="A4" s="79"/>
      <c r="B4" s="79"/>
      <c r="C4" s="98" t="s">
        <v>2</v>
      </c>
      <c r="D4" s="79"/>
      <c r="E4" s="79"/>
      <c r="F4" s="98"/>
      <c r="G4" s="98"/>
    </row>
    <row r="5" ht="29" customHeight="1" spans="1:3">
      <c r="A5" s="80" t="s">
        <v>40</v>
      </c>
      <c r="B5" s="80"/>
      <c r="C5" s="99" t="s">
        <v>172</v>
      </c>
    </row>
    <row r="6" ht="29" customHeight="1" spans="1:3">
      <c r="A6" s="80" t="s">
        <v>45</v>
      </c>
      <c r="B6" s="80" t="s">
        <v>46</v>
      </c>
      <c r="C6" s="99"/>
    </row>
    <row r="7" ht="29" customHeight="1" spans="1:3">
      <c r="A7" s="81">
        <v>212</v>
      </c>
      <c r="B7" s="82" t="s">
        <v>65</v>
      </c>
      <c r="C7" s="89">
        <v>800</v>
      </c>
    </row>
    <row r="8" ht="29" customHeight="1" spans="1:3">
      <c r="A8" s="81" t="s">
        <v>66</v>
      </c>
      <c r="B8" s="82" t="s">
        <v>67</v>
      </c>
      <c r="C8" s="89">
        <v>800</v>
      </c>
    </row>
    <row r="9" ht="29" customHeight="1" spans="1:3">
      <c r="A9" s="81" t="s">
        <v>68</v>
      </c>
      <c r="B9" s="82" t="s">
        <v>69</v>
      </c>
      <c r="C9" s="89">
        <v>800</v>
      </c>
    </row>
    <row r="10" ht="29" customHeight="1" spans="1:3">
      <c r="A10" s="85"/>
      <c r="B10" s="83"/>
      <c r="C10" s="100"/>
    </row>
    <row r="11" ht="29" customHeight="1" spans="1:3">
      <c r="A11" s="85"/>
      <c r="B11" s="83"/>
      <c r="C11" s="100"/>
    </row>
    <row r="12" ht="29" customHeight="1" spans="1:3">
      <c r="A12" s="85"/>
      <c r="B12" s="86"/>
      <c r="C12" s="101"/>
    </row>
    <row r="13" ht="29" customHeight="1" spans="1:3">
      <c r="A13" s="85"/>
      <c r="B13" s="88"/>
      <c r="C13" s="102"/>
    </row>
    <row r="14" ht="29" customHeight="1" spans="1:3">
      <c r="A14" s="85"/>
      <c r="B14" s="83"/>
      <c r="C14" s="102"/>
    </row>
    <row r="15" ht="29" customHeight="1" spans="1:3">
      <c r="A15" s="85"/>
      <c r="B15" s="83"/>
      <c r="C15" s="102"/>
    </row>
    <row r="16" ht="29" customHeight="1" spans="1:3">
      <c r="A16" s="85"/>
      <c r="B16" s="83"/>
      <c r="C16" s="102"/>
    </row>
    <row r="17" ht="29" customHeight="1" spans="1:3">
      <c r="A17" s="90" t="s">
        <v>86</v>
      </c>
      <c r="B17" s="91"/>
      <c r="C17" s="89">
        <v>800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F17" sqref="F17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47" t="s">
        <v>173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6"/>
      <c r="K2" s="76"/>
    </row>
    <row r="3" ht="29.25" customHeight="1" spans="1:11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92" t="s">
        <v>2</v>
      </c>
      <c r="K4" s="92"/>
    </row>
    <row r="5" ht="26.25" customHeight="1" spans="1:11">
      <c r="A5" s="80" t="s">
        <v>40</v>
      </c>
      <c r="B5" s="80"/>
      <c r="C5" s="80" t="s">
        <v>98</v>
      </c>
      <c r="D5" s="80"/>
      <c r="E5" s="80"/>
      <c r="F5" s="80" t="s">
        <v>99</v>
      </c>
      <c r="G5" s="80"/>
      <c r="H5" s="80"/>
      <c r="I5" s="80" t="s">
        <v>175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101</v>
      </c>
      <c r="D6" s="80" t="s">
        <v>89</v>
      </c>
      <c r="E6" s="80" t="s">
        <v>90</v>
      </c>
      <c r="F6" s="80" t="s">
        <v>101</v>
      </c>
      <c r="G6" s="80" t="s">
        <v>89</v>
      </c>
      <c r="H6" s="80" t="s">
        <v>90</v>
      </c>
      <c r="I6" s="80" t="s">
        <v>101</v>
      </c>
      <c r="J6" s="80" t="s">
        <v>89</v>
      </c>
      <c r="K6" s="80" t="s">
        <v>90</v>
      </c>
    </row>
    <row r="7" s="77" customFormat="1" ht="30" customHeight="1" spans="1:11">
      <c r="A7" s="81">
        <v>212</v>
      </c>
      <c r="B7" s="82" t="s">
        <v>65</v>
      </c>
      <c r="C7" s="83"/>
      <c r="D7" s="83"/>
      <c r="E7" s="83"/>
      <c r="F7" s="84">
        <v>800</v>
      </c>
      <c r="G7" s="84"/>
      <c r="H7" s="84">
        <v>800</v>
      </c>
      <c r="I7" s="93"/>
      <c r="J7" s="93"/>
      <c r="K7" s="93"/>
    </row>
    <row r="8" s="77" customFormat="1" ht="30" customHeight="1" spans="1:11">
      <c r="A8" s="81" t="s">
        <v>66</v>
      </c>
      <c r="B8" s="82" t="s">
        <v>67</v>
      </c>
      <c r="C8" s="83"/>
      <c r="D8" s="83"/>
      <c r="E8" s="83"/>
      <c r="F8" s="84">
        <v>800</v>
      </c>
      <c r="G8" s="84"/>
      <c r="H8" s="84">
        <v>800</v>
      </c>
      <c r="I8" s="93"/>
      <c r="J8" s="93"/>
      <c r="K8" s="93"/>
    </row>
    <row r="9" s="77" customFormat="1" ht="30" customHeight="1" spans="1:11">
      <c r="A9" s="81" t="s">
        <v>68</v>
      </c>
      <c r="B9" s="82" t="s">
        <v>69</v>
      </c>
      <c r="C9" s="83"/>
      <c r="D9" s="83"/>
      <c r="E9" s="83"/>
      <c r="F9" s="84">
        <v>800</v>
      </c>
      <c r="G9" s="84"/>
      <c r="H9" s="84">
        <v>800</v>
      </c>
      <c r="I9" s="93"/>
      <c r="J9" s="93"/>
      <c r="K9" s="93"/>
    </row>
    <row r="10" s="77" customFormat="1" ht="30" customHeight="1" spans="1:11">
      <c r="A10" s="85"/>
      <c r="B10" s="83"/>
      <c r="C10" s="83"/>
      <c r="D10" s="83"/>
      <c r="E10" s="83"/>
      <c r="F10" s="84"/>
      <c r="G10" s="84"/>
      <c r="H10" s="84"/>
      <c r="I10" s="94"/>
      <c r="J10" s="80"/>
      <c r="K10" s="80"/>
    </row>
    <row r="11" customFormat="1" ht="30" customHeight="1" spans="1:11">
      <c r="A11" s="85"/>
      <c r="B11" s="86"/>
      <c r="C11" s="86"/>
      <c r="D11" s="86"/>
      <c r="E11" s="86"/>
      <c r="F11" s="87"/>
      <c r="G11" s="87"/>
      <c r="H11" s="87"/>
      <c r="I11" s="95"/>
      <c r="J11" s="96"/>
      <c r="K11" s="96"/>
    </row>
    <row r="12" customFormat="1" ht="30" customHeight="1" spans="1:11">
      <c r="A12" s="85"/>
      <c r="B12" s="88"/>
      <c r="C12" s="88"/>
      <c r="D12" s="88"/>
      <c r="E12" s="88"/>
      <c r="F12" s="89"/>
      <c r="G12" s="89"/>
      <c r="H12" s="89"/>
      <c r="I12" s="80"/>
      <c r="J12" s="80"/>
      <c r="K12" s="80"/>
    </row>
    <row r="13" customFormat="1" ht="30" customHeight="1" spans="1:11">
      <c r="A13" s="85"/>
      <c r="B13" s="83"/>
      <c r="C13" s="83"/>
      <c r="D13" s="83"/>
      <c r="E13" s="83"/>
      <c r="F13" s="84"/>
      <c r="G13" s="84"/>
      <c r="H13" s="84"/>
      <c r="I13" s="94"/>
      <c r="J13" s="80"/>
      <c r="K13" s="80"/>
    </row>
    <row r="14" ht="30" customHeight="1" spans="1:11">
      <c r="A14" s="85"/>
      <c r="B14" s="88"/>
      <c r="C14" s="88"/>
      <c r="D14" s="88"/>
      <c r="E14" s="88"/>
      <c r="F14" s="89"/>
      <c r="G14" s="89"/>
      <c r="H14" s="89"/>
      <c r="I14" s="94"/>
      <c r="J14" s="80"/>
      <c r="K14" s="80"/>
    </row>
    <row r="15" ht="30" customHeight="1" spans="1:11">
      <c r="A15" s="85"/>
      <c r="B15" s="83"/>
      <c r="C15" s="83"/>
      <c r="D15" s="83"/>
      <c r="E15" s="83"/>
      <c r="F15" s="84"/>
      <c r="G15" s="84"/>
      <c r="H15" s="84"/>
      <c r="I15" s="94"/>
      <c r="J15" s="80"/>
      <c r="K15" s="80"/>
    </row>
    <row r="16" ht="30" customHeight="1" spans="1:11">
      <c r="A16" s="85"/>
      <c r="B16" s="83"/>
      <c r="C16" s="83"/>
      <c r="D16" s="83"/>
      <c r="E16" s="83"/>
      <c r="F16" s="84"/>
      <c r="G16" s="84"/>
      <c r="H16" s="84"/>
      <c r="I16" s="94"/>
      <c r="J16" s="80"/>
      <c r="K16" s="80"/>
    </row>
    <row r="17" ht="30" customHeight="1" spans="1:11">
      <c r="A17" s="90" t="s">
        <v>86</v>
      </c>
      <c r="B17" s="91"/>
      <c r="C17" s="83"/>
      <c r="D17" s="83"/>
      <c r="E17" s="83"/>
      <c r="F17" s="84">
        <v>800</v>
      </c>
      <c r="G17" s="84"/>
      <c r="H17" s="84">
        <v>800</v>
      </c>
      <c r="I17" s="93"/>
      <c r="J17" s="80"/>
      <c r="K17" s="9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dcterms:created xsi:type="dcterms:W3CDTF">1996-12-17T01:32:00Z</dcterms:created>
  <cp:lastPrinted>2019-03-08T08:00:00Z</cp:lastPrinted>
  <dcterms:modified xsi:type="dcterms:W3CDTF">2024-05-13T05:30:28Z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976C2B26E8D4428AA749694CC052DFFF</vt:lpwstr>
  </property>
</Properties>
</file>