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<sst xmlns="http://schemas.openxmlformats.org/spreadsheetml/2006/main" count="220">
  <si>
    <t>表1</t>
  </si>
  <si>
    <t>孝义市教育科技局2019年部门收支总表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</si>
  <si>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</si>
  <si>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</si>
  <si>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</si>
  <si>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</si>
  <si>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</si>
  <si>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</si>
  <si>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</si>
  <si>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</si>
  <si>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</si>
  <si>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</si>
  <si>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</si>
  <si>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</si>
  <si>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</si>
  <si>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</si>
  <si>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</si>
  <si>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</si>
  <si>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</si>
  <si>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</si>
  <si>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</si>
  <si>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</si>
  <si>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 xml:space="preserve"> </t>
  </si>
  <si>
    <t>八、社会保障和就业支出</t>
  </si>
  <si>
    <t>九、医疗卫生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</si>
  <si>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</si>
  <si>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</si>
  <si>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</si>
  <si>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</si>
  <si>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</si>
  <si>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</si>
  <si>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</si>
  <si>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</si>
  <si>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十九、住房保障支出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</si>
  <si>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</si>
  <si>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</si>
  <si>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</si>
  <si>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</si>
  <si>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</si>
  <si>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</si>
  <si>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</si>
  <si>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孝义市孝义市教育科技局2019年部门收入总表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</si>
  <si>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</si>
  <si>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</si>
  <si>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</si>
  <si>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</si>
  <si>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</si>
  <si>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</si>
  <si>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</si>
  <si>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 xml:space="preserve">205 </t>
  </si>
  <si>
    <t>教育支出</t>
  </si>
  <si>
    <t xml:space="preserve">20502 </t>
  </si>
  <si>
    <t>普通教育</t>
  </si>
  <si>
    <t xml:space="preserve">2050201 </t>
  </si>
  <si>
    <t>学前教育</t>
  </si>
  <si>
    <t xml:space="preserve">2050202 </t>
  </si>
  <si>
    <t>初中教育</t>
  </si>
  <si>
    <t>高中教育</t>
  </si>
  <si>
    <t xml:space="preserve">2050299 </t>
  </si>
  <si>
    <t>其他普通教育支出</t>
  </si>
  <si>
    <t xml:space="preserve">206 </t>
  </si>
  <si>
    <t>科学技术支出</t>
  </si>
  <si>
    <t xml:space="preserve">20604 </t>
  </si>
  <si>
    <t>技术研究与开发</t>
  </si>
  <si>
    <t xml:space="preserve">2060499 </t>
  </si>
  <si>
    <t>其他技术研究与开发支出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</si>
  <si>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</si>
  <si>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</si>
  <si>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</si>
  <si>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</si>
  <si>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</si>
  <si>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</si>
  <si>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</si>
  <si>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</si>
  <si>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</si>
  <si>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</si>
  <si>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</si>
  <si>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</si>
  <si>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</si>
  <si>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</si>
  <si>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</si>
  <si>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</si>
  <si>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</si>
  <si>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</si>
  <si>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</si>
  <si>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</si>
  <si>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</si>
  <si>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</si>
  <si>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</si>
  <si>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</si>
  <si>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</si>
  <si>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</si>
  <si>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孝义市教育科技局2019年部门支出总表</t>
  </si>
  <si>
    <t>基本支出</t>
  </si>
  <si>
    <t>项目支出</t>
  </si>
  <si>
    <t>表4</t>
  </si>
  <si>
    <t>孝义市教育科技局2019年财政拨款收支总表</t>
  </si>
  <si>
    <t>小计</t>
  </si>
  <si>
    <t>政府性基金预算</t>
  </si>
  <si>
    <t>表5</t>
  </si>
  <si>
    <t>孝义市教育科技局2019年一般公共预算支出表</t>
  </si>
  <si>
    <t>2018年预算数</t>
  </si>
  <si>
    <t>2019年预算数</t>
  </si>
  <si>
    <t>2019年预算数比2018年预算数增减%</t>
  </si>
  <si>
    <t>20509</t>
  </si>
  <si>
    <t>教育费附加安排的支出</t>
  </si>
  <si>
    <t>2050999</t>
  </si>
  <si>
    <t>其他教育费附加安排的支出</t>
  </si>
  <si>
    <t>表6</t>
  </si>
  <si>
    <t>孝义市教育科技局2019年一般公共预算基本支出经济科目表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</si>
  <si>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</si>
  <si>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</si>
  <si>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</si>
  <si>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</si>
  <si>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</si>
  <si>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</si>
  <si>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</si>
  <si>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</si>
  <si>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</si>
  <si>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</si>
  <si>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</si>
  <si>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</si>
  <si>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</si>
  <si>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医疗费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</si>
  <si>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</si>
  <si>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</si>
  <si>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</si>
  <si>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</si>
  <si>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</si>
  <si>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</si>
  <si>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</si>
  <si>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</si>
  <si>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</si>
  <si>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</si>
  <si>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</si>
  <si>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</si>
  <si>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</si>
  <si>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</si>
  <si>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</si>
  <si>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</si>
  <si>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</si>
  <si>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</si>
  <si>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</si>
  <si>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</si>
  <si>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</si>
  <si>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</si>
  <si>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</si>
  <si>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</si>
  <si>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</si>
  <si>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</si>
  <si>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</si>
  <si>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</si>
  <si>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</si>
  <si>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</si>
  <si>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</si>
  <si>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</si>
  <si>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</si>
  <si>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</si>
  <si>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</si>
  <si>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</si>
  <si>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</si>
  <si>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</si>
  <si>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</si>
  <si>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</si>
  <si>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</si>
  <si>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</si>
  <si>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孝义市教育科技局2019年一般公共预算“三公”经费支出情况统计表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</si>
  <si>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</si>
  <si>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</si>
  <si>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</si>
  <si>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</si>
  <si>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</si>
  <si>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</si>
  <si>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</si>
  <si>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</si>
  <si>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孝义市教育科技局2019年政府性基金预算支出表</t>
  </si>
  <si>
    <t>2019年预算比2018年预算数增减</t>
  </si>
  <si>
    <t>表9</t>
  </si>
  <si>
    <t>孝义市教育科技局2019年一般公共预算重点项目绩效目标表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</si>
  <si>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</si>
  <si>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</si>
  <si>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</si>
  <si>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</si>
  <si>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</si>
  <si>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</si>
  <si>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</si>
  <si>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</si>
  <si>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</si>
  <si>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</si>
  <si>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</si>
  <si>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2018年教师培训费</t>
  </si>
  <si>
    <t>孝义市进修校</t>
  </si>
  <si>
    <t>2050299</t>
  </si>
  <si>
    <t>教师培训费</t>
  </si>
  <si>
    <t>提升老师专业核心素养，更新教学观念。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</si>
  <si>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</si>
  <si>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孝义市教育科技局2019年政府采购预算表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</si>
  <si>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</si>
  <si>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</si>
  <si>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</si>
  <si>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</si>
  <si>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</si>
  <si>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</si>
  <si>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</si>
  <si>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</si>
  <si>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</si>
  <si>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</si>
  <si>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</si>
  <si>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</si>
  <si>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</si>
  <si>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</si>
  <si>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</si>
  <si>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</si>
  <si>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</si>
  <si>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孝义市教育科技局2019年政府购买服务支出预算表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</si>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</sst>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44" formatCode="_ &quot;￥&quot;* #,##0.00_ ;_ &quot;￥&quot;* \-#,##0.00_ ;_ &quot;￥&quot;* &quot;-&quot;??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11" borderId="1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9" borderId="16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30" fillId="3" borderId="19" applyNumberFormat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 applyProtection="0"/>
    <xf numFmtId="0" fontId="0" fillId="0" borderId="0"/>
  </cellStyleXfs>
  <cellXfs count="11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showGridLines="0" showZeros="0" workbookViewId="0">
      <selection activeCell="K29" sqref="K29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6" width="10.25" style="60" customWidth="1"/>
    <col min="7" max="7" width="10.125" style="60" customWidth="1"/>
    <col min="8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0"/>
      <c r="E1" s="100"/>
      <c r="F1" s="100"/>
      <c r="G1" s="100"/>
      <c r="H1" s="101"/>
    </row>
    <row r="2" ht="18.75" customHeight="1" spans="1:8">
      <c r="A2" s="102"/>
      <c r="B2" s="102"/>
      <c r="C2" s="102"/>
      <c r="D2" s="100"/>
      <c r="E2" s="100"/>
      <c r="F2" s="100"/>
      <c r="G2" s="100"/>
      <c r="H2" s="101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3"/>
      <c r="B4" s="103"/>
      <c r="C4" s="103"/>
      <c r="D4" s="103"/>
      <c r="E4" s="103"/>
      <c r="F4" s="103"/>
      <c r="G4" s="103"/>
      <c r="H4" s="78" t="s">
        <v>2</v>
      </c>
    </row>
    <row r="5" ht="24" customHeight="1" spans="1:8">
      <c r="A5" s="117" t="s">
        <v>3</v>
      </c>
      <c r="B5" s="63"/>
      <c r="C5" s="63"/>
      <c r="D5" s="63"/>
      <c r="E5" s="117" t="s">
        <v>4</v>
      </c>
      <c r="F5" s="63"/>
      <c r="G5" s="63"/>
      <c r="H5" s="63"/>
    </row>
    <row r="6" ht="24" customHeight="1" spans="1:8">
      <c r="A6" s="118" t="s">
        <v>5</v>
      </c>
      <c r="B6" s="107" t="s">
        <v>6</v>
      </c>
      <c r="C6" s="115"/>
      <c r="D6" s="108"/>
      <c r="E6" s="111" t="s">
        <v>7</v>
      </c>
      <c r="F6" s="107" t="s">
        <v>6</v>
      </c>
      <c r="G6" s="115"/>
      <c r="H6" s="108"/>
    </row>
    <row r="7" ht="48.75" customHeight="1" spans="1:8">
      <c r="A7" s="110"/>
      <c r="B7" s="112" t="s">
        <v>8</v>
      </c>
      <c r="C7" s="112" t="s">
        <v>9</v>
      </c>
      <c r="D7" s="112" t="s">
        <v>10</v>
      </c>
      <c r="E7" s="113"/>
      <c r="F7" s="112" t="s">
        <v>8</v>
      </c>
      <c r="G7" s="112" t="s">
        <v>9</v>
      </c>
      <c r="H7" s="112" t="s">
        <v>10</v>
      </c>
    </row>
    <row r="8" ht="24" customHeight="1" spans="1:8">
      <c r="A8" s="67" t="s">
        <v>11</v>
      </c>
      <c r="B8" s="67">
        <v>3966.01</v>
      </c>
      <c r="C8" s="67">
        <v>4635.16</v>
      </c>
      <c r="D8" s="95">
        <v>17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95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>
        <v>15</v>
      </c>
      <c r="C10" s="67"/>
      <c r="D10" s="95">
        <v>-100</v>
      </c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95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95"/>
      <c r="E12" s="65" t="s">
        <v>19</v>
      </c>
      <c r="F12" s="65">
        <v>3498.59</v>
      </c>
      <c r="G12" s="65">
        <v>4043.89</v>
      </c>
      <c r="H12" s="95">
        <v>16</v>
      </c>
    </row>
    <row r="13" ht="24" customHeight="1" spans="1:8">
      <c r="A13" s="67"/>
      <c r="B13" s="67"/>
      <c r="C13" s="67"/>
      <c r="D13" s="95"/>
      <c r="E13" s="65" t="s">
        <v>20</v>
      </c>
      <c r="F13" s="65">
        <v>50</v>
      </c>
      <c r="G13" s="65">
        <v>50</v>
      </c>
      <c r="H13" s="95">
        <f>(G13-F13)/F13</f>
        <v>0</v>
      </c>
    </row>
    <row r="14" ht="24" customHeight="1" spans="1:8">
      <c r="A14" s="67"/>
      <c r="B14" s="67"/>
      <c r="C14" s="67"/>
      <c r="D14" s="95"/>
      <c r="E14" s="67" t="s">
        <v>21</v>
      </c>
      <c r="F14" s="67"/>
      <c r="G14" s="67"/>
      <c r="H14" s="95" t="s">
        <v>22</v>
      </c>
    </row>
    <row r="15" ht="24" customHeight="1" spans="1:8">
      <c r="A15" s="67"/>
      <c r="B15" s="67"/>
      <c r="C15" s="67"/>
      <c r="D15" s="95"/>
      <c r="E15" s="67" t="s">
        <v>23</v>
      </c>
      <c r="F15" s="104">
        <v>314.88</v>
      </c>
      <c r="G15" s="104">
        <v>318.56</v>
      </c>
      <c r="H15" s="95">
        <v>1</v>
      </c>
    </row>
    <row r="16" ht="24" customHeight="1" spans="1:8">
      <c r="A16" s="67"/>
      <c r="B16" s="67"/>
      <c r="C16" s="67"/>
      <c r="D16" s="95"/>
      <c r="E16" s="67" t="s">
        <v>24</v>
      </c>
      <c r="F16" s="104">
        <v>0</v>
      </c>
      <c r="G16" s="104">
        <v>96.18</v>
      </c>
      <c r="H16" s="95">
        <v>0</v>
      </c>
    </row>
    <row r="17" ht="24" customHeight="1" spans="1:8">
      <c r="A17" s="67"/>
      <c r="B17" s="67"/>
      <c r="C17" s="67"/>
      <c r="D17" s="95"/>
      <c r="E17" s="65" t="s">
        <v>25</v>
      </c>
      <c r="F17" s="116"/>
      <c r="G17" s="116"/>
      <c r="H17" s="95"/>
    </row>
    <row r="18" ht="24" customHeight="1" spans="1:8">
      <c r="A18" s="67"/>
      <c r="B18" s="67"/>
      <c r="C18" s="67"/>
      <c r="D18" s="95"/>
      <c r="E18" s="65" t="s">
        <v>26</v>
      </c>
      <c r="F18" s="116"/>
      <c r="G18" s="116"/>
      <c r="H18" s="95"/>
    </row>
    <row r="19" ht="24" customHeight="1" spans="1:8">
      <c r="A19" s="67"/>
      <c r="B19" s="67"/>
      <c r="C19" s="67"/>
      <c r="D19" s="95"/>
      <c r="E19" s="67" t="s">
        <v>27</v>
      </c>
      <c r="F19" s="104"/>
      <c r="G19" s="104"/>
      <c r="H19" s="95"/>
    </row>
    <row r="20" ht="24" customHeight="1" spans="1:8">
      <c r="A20" s="67"/>
      <c r="B20" s="67"/>
      <c r="C20" s="67"/>
      <c r="D20" s="95"/>
      <c r="E20" s="67" t="s">
        <v>28</v>
      </c>
      <c r="F20" s="67"/>
      <c r="G20" s="67"/>
      <c r="H20" s="95"/>
    </row>
    <row r="21" ht="24" customHeight="1" spans="1:8">
      <c r="A21" s="67"/>
      <c r="B21" s="67"/>
      <c r="C21" s="67"/>
      <c r="D21" s="95"/>
      <c r="E21" s="67" t="s">
        <v>29</v>
      </c>
      <c r="F21" s="67"/>
      <c r="G21" s="67"/>
      <c r="H21" s="95"/>
    </row>
    <row r="22" ht="24" customHeight="1" spans="1:8">
      <c r="A22" s="67"/>
      <c r="B22" s="67"/>
      <c r="C22" s="67"/>
      <c r="D22" s="95"/>
      <c r="E22" s="67" t="s">
        <v>30</v>
      </c>
      <c r="F22" s="67"/>
      <c r="G22" s="67"/>
      <c r="H22" s="95"/>
    </row>
    <row r="23" ht="24" customHeight="1" spans="1:8">
      <c r="A23" s="67"/>
      <c r="B23" s="67"/>
      <c r="C23" s="67"/>
      <c r="D23" s="95"/>
      <c r="E23" s="67" t="s">
        <v>31</v>
      </c>
      <c r="F23" s="67"/>
      <c r="G23" s="67"/>
      <c r="H23" s="95"/>
    </row>
    <row r="24" ht="24" customHeight="1" spans="1:8">
      <c r="A24" s="67"/>
      <c r="B24" s="67"/>
      <c r="C24" s="67"/>
      <c r="D24" s="95"/>
      <c r="E24" s="67" t="s">
        <v>32</v>
      </c>
      <c r="F24" s="67"/>
      <c r="G24" s="67"/>
      <c r="H24" s="95"/>
    </row>
    <row r="25" ht="24" customHeight="1" spans="1:8">
      <c r="A25" s="67"/>
      <c r="B25" s="67"/>
      <c r="C25" s="67"/>
      <c r="D25" s="95"/>
      <c r="E25" s="67" t="s">
        <v>33</v>
      </c>
      <c r="F25" s="67">
        <v>117.54</v>
      </c>
      <c r="G25" s="67">
        <v>126.53</v>
      </c>
      <c r="H25" s="95">
        <v>8</v>
      </c>
    </row>
    <row r="26" ht="24" customHeight="1" spans="1:8">
      <c r="A26" s="67"/>
      <c r="B26" s="67"/>
      <c r="C26" s="67"/>
      <c r="D26" s="95"/>
      <c r="E26" s="67" t="s">
        <v>34</v>
      </c>
      <c r="F26" s="67"/>
      <c r="G26" s="67"/>
      <c r="H26" s="95"/>
    </row>
    <row r="27" ht="24" customHeight="1" spans="1:8">
      <c r="A27" s="67"/>
      <c r="B27" s="67"/>
      <c r="C27" s="67"/>
      <c r="D27" s="95"/>
      <c r="E27" s="67" t="s">
        <v>35</v>
      </c>
      <c r="F27" s="67"/>
      <c r="G27" s="67"/>
      <c r="H27" s="95"/>
    </row>
    <row r="28" ht="24" customHeight="1" spans="1:8">
      <c r="A28" s="67"/>
      <c r="B28" s="67"/>
      <c r="C28" s="67"/>
      <c r="D28" s="95"/>
      <c r="E28" s="67" t="s">
        <v>36</v>
      </c>
      <c r="F28" s="67"/>
      <c r="G28" s="67"/>
      <c r="H28" s="95"/>
    </row>
    <row r="29" ht="24" customHeight="1" spans="1:8">
      <c r="A29" s="67"/>
      <c r="B29" s="67"/>
      <c r="C29" s="67"/>
      <c r="D29" s="95"/>
      <c r="E29" s="67" t="s">
        <v>37</v>
      </c>
      <c r="F29" s="67"/>
      <c r="G29" s="67"/>
      <c r="H29" s="95"/>
    </row>
    <row r="30" ht="24" customHeight="1" spans="1:8">
      <c r="A30" s="67"/>
      <c r="B30" s="67"/>
      <c r="C30" s="67"/>
      <c r="D30" s="95"/>
      <c r="E30" s="91"/>
      <c r="F30" s="91"/>
      <c r="G30" s="91"/>
      <c r="H30" s="95"/>
    </row>
    <row r="31" ht="24" customHeight="1" spans="1:8">
      <c r="A31" s="63" t="s">
        <v>38</v>
      </c>
      <c r="B31" s="63">
        <f>SUM(B8:B30)</f>
        <v>3981.01</v>
      </c>
      <c r="C31" s="63">
        <f>SUM(C8:C30)</f>
        <v>4635.16</v>
      </c>
      <c r="D31" s="95">
        <v>16</v>
      </c>
      <c r="E31" s="63" t="s">
        <v>39</v>
      </c>
      <c r="F31" s="63">
        <f>SUM(F8:F30)</f>
        <v>3981.01</v>
      </c>
      <c r="G31" s="63">
        <f>SUM(G8:G30)</f>
        <v>4635.16</v>
      </c>
      <c r="H31" s="95">
        <v>16</v>
      </c>
    </row>
    <row r="32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workbookViewId="0">
      <selection activeCell="K8" sqref="K8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196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197</v>
      </c>
      <c r="B4" s="31" t="s">
        <v>198</v>
      </c>
      <c r="C4" s="31" t="s">
        <v>199</v>
      </c>
      <c r="D4" s="31" t="s">
        <v>200</v>
      </c>
      <c r="E4" s="8" t="s">
        <v>201</v>
      </c>
      <c r="F4" s="8"/>
      <c r="G4" s="8"/>
      <c r="H4" s="8"/>
      <c r="I4" s="8"/>
      <c r="J4" s="8"/>
      <c r="K4" s="8"/>
      <c r="L4" s="8"/>
      <c r="M4" s="8"/>
      <c r="N4" s="40" t="s">
        <v>202</v>
      </c>
    </row>
    <row r="5" ht="37.5" customHeight="1" spans="1:14">
      <c r="A5" s="9"/>
      <c r="B5" s="31"/>
      <c r="C5" s="31"/>
      <c r="D5" s="31"/>
      <c r="E5" s="10" t="s">
        <v>203</v>
      </c>
      <c r="F5" s="8" t="s">
        <v>43</v>
      </c>
      <c r="G5" s="8"/>
      <c r="H5" s="8"/>
      <c r="I5" s="8"/>
      <c r="J5" s="41"/>
      <c r="K5" s="41"/>
      <c r="L5" s="23" t="s">
        <v>204</v>
      </c>
      <c r="M5" s="23" t="s">
        <v>205</v>
      </c>
      <c r="N5" s="42"/>
    </row>
    <row r="6" ht="78.75" customHeight="1" spans="1:14">
      <c r="A6" s="13"/>
      <c r="B6" s="31"/>
      <c r="C6" s="31"/>
      <c r="D6" s="31"/>
      <c r="E6" s="10"/>
      <c r="F6" s="14" t="s">
        <v>206</v>
      </c>
      <c r="G6" s="10" t="s">
        <v>207</v>
      </c>
      <c r="H6" s="10" t="s">
        <v>208</v>
      </c>
      <c r="I6" s="10" t="s">
        <v>209</v>
      </c>
      <c r="J6" s="10" t="s">
        <v>210</v>
      </c>
      <c r="K6" s="24" t="s">
        <v>211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212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I7" sqref="I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215</v>
      </c>
      <c r="B4" s="7" t="s">
        <v>216</v>
      </c>
      <c r="C4" s="8" t="s">
        <v>201</v>
      </c>
      <c r="D4" s="8"/>
      <c r="E4" s="8"/>
      <c r="F4" s="8"/>
      <c r="G4" s="8"/>
      <c r="H4" s="8"/>
      <c r="I4" s="8"/>
      <c r="J4" s="8"/>
      <c r="K4" s="8"/>
      <c r="L4" s="7" t="s">
        <v>111</v>
      </c>
    </row>
    <row r="5" ht="25.5" customHeight="1" spans="1:12">
      <c r="A5" s="9"/>
      <c r="B5" s="9"/>
      <c r="C5" s="10" t="s">
        <v>203</v>
      </c>
      <c r="D5" s="11" t="s">
        <v>217</v>
      </c>
      <c r="E5" s="12"/>
      <c r="F5" s="12"/>
      <c r="G5" s="12"/>
      <c r="H5" s="12"/>
      <c r="I5" s="22"/>
      <c r="J5" s="23" t="s">
        <v>204</v>
      </c>
      <c r="K5" s="23" t="s">
        <v>205</v>
      </c>
      <c r="L5" s="9"/>
    </row>
    <row r="6" ht="81" customHeight="1" spans="1:12">
      <c r="A6" s="13"/>
      <c r="B6" s="13"/>
      <c r="C6" s="10"/>
      <c r="D6" s="14" t="s">
        <v>206</v>
      </c>
      <c r="E6" s="10" t="s">
        <v>207</v>
      </c>
      <c r="F6" s="10" t="s">
        <v>208</v>
      </c>
      <c r="G6" s="10" t="s">
        <v>209</v>
      </c>
      <c r="H6" s="10" t="s">
        <v>210</v>
      </c>
      <c r="I6" s="24" t="s">
        <v>218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219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showGridLines="0" showZeros="0" topLeftCell="A13" workbookViewId="0">
      <selection activeCell="D12" sqref="D12:D14"/>
    </sheetView>
  </sheetViews>
  <sheetFormatPr defaultColWidth="6.875" defaultRowHeight="11.25" outlineLevelCol="6"/>
  <cols>
    <col min="1" max="1" width="20.625" style="60" customWidth="1"/>
    <col min="2" max="2" width="35.87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40</v>
      </c>
      <c r="B1" s="45"/>
      <c r="C1" s="45"/>
      <c r="D1" s="70"/>
      <c r="E1" s="70"/>
      <c r="F1" s="70"/>
      <c r="G1" s="70"/>
    </row>
    <row r="2" ht="29.25" customHeight="1" spans="1:7">
      <c r="A2" s="61" t="s">
        <v>41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6" t="s">
        <v>2</v>
      </c>
    </row>
    <row r="4" ht="26.25" customHeight="1" spans="1:7">
      <c r="A4" s="63" t="s">
        <v>42</v>
      </c>
      <c r="B4" s="63"/>
      <c r="C4" s="111" t="s">
        <v>38</v>
      </c>
      <c r="D4" s="112" t="s">
        <v>43</v>
      </c>
      <c r="E4" s="112" t="s">
        <v>44</v>
      </c>
      <c r="F4" s="112" t="s">
        <v>45</v>
      </c>
      <c r="G4" s="111" t="s">
        <v>46</v>
      </c>
    </row>
    <row r="5" s="59" customFormat="1" ht="47.25" customHeight="1" spans="1:7">
      <c r="A5" s="63" t="s">
        <v>47</v>
      </c>
      <c r="B5" s="63" t="s">
        <v>48</v>
      </c>
      <c r="C5" s="113"/>
      <c r="D5" s="112"/>
      <c r="E5" s="112"/>
      <c r="F5" s="112"/>
      <c r="G5" s="113"/>
    </row>
    <row r="6" s="59" customFormat="1" ht="25.5" customHeight="1" spans="1:7">
      <c r="A6" s="64" t="s">
        <v>49</v>
      </c>
      <c r="B6" s="64" t="s">
        <v>50</v>
      </c>
      <c r="C6" s="94">
        <v>4043.89</v>
      </c>
      <c r="D6" s="95">
        <f>C6</f>
        <v>4043.89</v>
      </c>
      <c r="E6" s="95"/>
      <c r="F6" s="95"/>
      <c r="G6" s="95"/>
    </row>
    <row r="7" s="59" customFormat="1" ht="25.5" customHeight="1" spans="1:7">
      <c r="A7" s="64" t="s">
        <v>51</v>
      </c>
      <c r="B7" s="64" t="s">
        <v>52</v>
      </c>
      <c r="C7" s="94">
        <v>4043.89</v>
      </c>
      <c r="D7" s="95">
        <f t="shared" ref="D7:D27" si="0">C7</f>
        <v>4043.89</v>
      </c>
      <c r="E7" s="95"/>
      <c r="F7" s="95"/>
      <c r="G7" s="95"/>
    </row>
    <row r="8" s="59" customFormat="1" ht="25.5" customHeight="1" spans="1:7">
      <c r="A8" s="64" t="s">
        <v>53</v>
      </c>
      <c r="B8" s="64" t="s">
        <v>54</v>
      </c>
      <c r="C8" s="94">
        <v>85.5</v>
      </c>
      <c r="D8" s="95">
        <f t="shared" si="0"/>
        <v>85.5</v>
      </c>
      <c r="E8" s="95"/>
      <c r="F8" s="95"/>
      <c r="G8" s="95"/>
    </row>
    <row r="9" s="59" customFormat="1" ht="25.5" customHeight="1" spans="1:7">
      <c r="A9" s="64" t="s">
        <v>55</v>
      </c>
      <c r="B9" s="64" t="s">
        <v>56</v>
      </c>
      <c r="C9" s="94">
        <v>50</v>
      </c>
      <c r="D9" s="95">
        <f t="shared" si="0"/>
        <v>50</v>
      </c>
      <c r="E9" s="95"/>
      <c r="F9" s="95"/>
      <c r="G9" s="95"/>
    </row>
    <row r="10" s="59" customFormat="1" ht="25.5" customHeight="1" spans="1:7">
      <c r="A10" s="64" t="s">
        <v>55</v>
      </c>
      <c r="B10" s="64" t="s">
        <v>57</v>
      </c>
      <c r="C10" s="94">
        <v>294.12</v>
      </c>
      <c r="D10" s="95">
        <f t="shared" si="0"/>
        <v>294.12</v>
      </c>
      <c r="E10" s="95"/>
      <c r="F10" s="95"/>
      <c r="G10" s="95"/>
    </row>
    <row r="11" s="59" customFormat="1" ht="25.5" customHeight="1" spans="1:7">
      <c r="A11" s="64" t="s">
        <v>58</v>
      </c>
      <c r="B11" s="64" t="s">
        <v>59</v>
      </c>
      <c r="C11" s="94">
        <v>3614.27</v>
      </c>
      <c r="D11" s="95">
        <f t="shared" si="0"/>
        <v>3614.27</v>
      </c>
      <c r="E11" s="95"/>
      <c r="F11" s="95"/>
      <c r="G11" s="95"/>
    </row>
    <row r="12" customFormat="1" ht="25.5" customHeight="1" spans="1:7">
      <c r="A12" s="64" t="s">
        <v>60</v>
      </c>
      <c r="B12" s="64" t="s">
        <v>61</v>
      </c>
      <c r="C12" s="114">
        <v>50</v>
      </c>
      <c r="D12" s="95">
        <f t="shared" si="0"/>
        <v>50</v>
      </c>
      <c r="E12" s="96"/>
      <c r="F12" s="96"/>
      <c r="G12" s="96"/>
    </row>
    <row r="13" customFormat="1" ht="25.5" customHeight="1" spans="1:7">
      <c r="A13" s="64" t="s">
        <v>62</v>
      </c>
      <c r="B13" s="64" t="s">
        <v>63</v>
      </c>
      <c r="C13" s="97">
        <v>50</v>
      </c>
      <c r="D13" s="95">
        <f t="shared" si="0"/>
        <v>50</v>
      </c>
      <c r="E13" s="97"/>
      <c r="F13" s="97"/>
      <c r="G13" s="97"/>
    </row>
    <row r="14" customFormat="1" ht="25.5" customHeight="1" spans="1:7">
      <c r="A14" s="64" t="s">
        <v>64</v>
      </c>
      <c r="B14" s="64" t="s">
        <v>65</v>
      </c>
      <c r="C14" s="94">
        <v>50</v>
      </c>
      <c r="D14" s="95">
        <f t="shared" si="0"/>
        <v>50</v>
      </c>
      <c r="E14" s="97"/>
      <c r="F14" s="97"/>
      <c r="G14" s="97"/>
    </row>
    <row r="15" customFormat="1" ht="25.5" customHeight="1" spans="1:7">
      <c r="A15" s="64" t="s">
        <v>66</v>
      </c>
      <c r="B15" s="67" t="s">
        <v>67</v>
      </c>
      <c r="C15" s="94">
        <v>318.56</v>
      </c>
      <c r="D15" s="95">
        <f t="shared" si="0"/>
        <v>318.56</v>
      </c>
      <c r="E15" s="97"/>
      <c r="F15" s="97"/>
      <c r="G15" s="97"/>
    </row>
    <row r="16" customFormat="1" ht="25.5" customHeight="1" spans="1:7">
      <c r="A16" s="64" t="s">
        <v>68</v>
      </c>
      <c r="B16" s="65" t="s">
        <v>69</v>
      </c>
      <c r="C16" s="94">
        <v>318.56</v>
      </c>
      <c r="D16" s="95">
        <f t="shared" si="0"/>
        <v>318.56</v>
      </c>
      <c r="E16" s="97"/>
      <c r="F16" s="97"/>
      <c r="G16" s="97"/>
    </row>
    <row r="17" ht="25.5" customHeight="1" spans="1:7">
      <c r="A17" s="64" t="s">
        <v>70</v>
      </c>
      <c r="B17" s="65" t="s">
        <v>71</v>
      </c>
      <c r="C17" s="94">
        <v>316.32</v>
      </c>
      <c r="D17" s="95">
        <f t="shared" si="0"/>
        <v>316.32</v>
      </c>
      <c r="E17" s="97"/>
      <c r="F17" s="97"/>
      <c r="G17" s="97"/>
    </row>
    <row r="18" ht="25.5" customHeight="1" spans="1:7">
      <c r="A18" s="64" t="s">
        <v>72</v>
      </c>
      <c r="B18" s="65" t="s">
        <v>73</v>
      </c>
      <c r="C18" s="94">
        <v>2.24</v>
      </c>
      <c r="D18" s="95">
        <f t="shared" si="0"/>
        <v>2.24</v>
      </c>
      <c r="E18" s="97"/>
      <c r="F18" s="97"/>
      <c r="G18" s="97"/>
    </row>
    <row r="19" ht="25.5" customHeight="1" spans="1:7">
      <c r="A19" s="64" t="s">
        <v>74</v>
      </c>
      <c r="B19" s="65" t="s">
        <v>75</v>
      </c>
      <c r="C19" s="94">
        <v>96.18</v>
      </c>
      <c r="D19" s="95">
        <f t="shared" si="0"/>
        <v>96.18</v>
      </c>
      <c r="E19" s="97"/>
      <c r="F19" s="97"/>
      <c r="G19" s="97"/>
    </row>
    <row r="20" ht="25.5" customHeight="1" spans="1:7">
      <c r="A20" s="64" t="s">
        <v>76</v>
      </c>
      <c r="B20" s="65" t="s">
        <v>77</v>
      </c>
      <c r="C20" s="94">
        <v>96.18</v>
      </c>
      <c r="D20" s="95">
        <f t="shared" si="0"/>
        <v>96.18</v>
      </c>
      <c r="E20" s="97"/>
      <c r="F20" s="97"/>
      <c r="G20" s="97"/>
    </row>
    <row r="21" ht="25.5" customHeight="1" spans="1:7">
      <c r="A21" s="64" t="s">
        <v>78</v>
      </c>
      <c r="B21" s="65" t="s">
        <v>79</v>
      </c>
      <c r="C21" s="94">
        <v>2.58</v>
      </c>
      <c r="D21" s="95">
        <f t="shared" si="0"/>
        <v>2.58</v>
      </c>
      <c r="E21" s="97"/>
      <c r="F21" s="97"/>
      <c r="G21" s="97"/>
    </row>
    <row r="22" ht="25.5" customHeight="1" spans="1:7">
      <c r="A22" s="64" t="s">
        <v>80</v>
      </c>
      <c r="B22" s="65" t="s">
        <v>81</v>
      </c>
      <c r="C22" s="94">
        <v>92.31</v>
      </c>
      <c r="D22" s="95">
        <f t="shared" si="0"/>
        <v>92.31</v>
      </c>
      <c r="E22" s="97"/>
      <c r="F22" s="97"/>
      <c r="G22" s="97"/>
    </row>
    <row r="23" ht="25.5" customHeight="1" spans="1:7">
      <c r="A23" s="64" t="s">
        <v>82</v>
      </c>
      <c r="B23" s="65" t="s">
        <v>83</v>
      </c>
      <c r="C23" s="94">
        <v>1.29</v>
      </c>
      <c r="D23" s="95">
        <f t="shared" si="0"/>
        <v>1.29</v>
      </c>
      <c r="E23" s="97"/>
      <c r="F23" s="97"/>
      <c r="G23" s="97"/>
    </row>
    <row r="24" ht="25.5" customHeight="1" spans="1:7">
      <c r="A24" s="64" t="s">
        <v>84</v>
      </c>
      <c r="B24" s="65" t="s">
        <v>85</v>
      </c>
      <c r="C24" s="94">
        <v>126.53</v>
      </c>
      <c r="D24" s="95">
        <f t="shared" si="0"/>
        <v>126.53</v>
      </c>
      <c r="E24" s="97"/>
      <c r="F24" s="97"/>
      <c r="G24" s="97"/>
    </row>
    <row r="25" ht="25.5" customHeight="1" spans="1:7">
      <c r="A25" s="64" t="s">
        <v>86</v>
      </c>
      <c r="B25" s="65" t="s">
        <v>87</v>
      </c>
      <c r="C25" s="94">
        <v>126.53</v>
      </c>
      <c r="D25" s="95">
        <f t="shared" si="0"/>
        <v>126.53</v>
      </c>
      <c r="E25" s="97"/>
      <c r="F25" s="97"/>
      <c r="G25" s="97"/>
    </row>
    <row r="26" ht="25.5" customHeight="1" spans="1:7">
      <c r="A26" s="64" t="s">
        <v>88</v>
      </c>
      <c r="B26" s="65" t="s">
        <v>89</v>
      </c>
      <c r="C26" s="94">
        <v>126.53</v>
      </c>
      <c r="D26" s="95">
        <f t="shared" si="0"/>
        <v>126.53</v>
      </c>
      <c r="E26" s="97"/>
      <c r="F26" s="97"/>
      <c r="G26" s="97"/>
    </row>
    <row r="27" ht="25.5" customHeight="1" spans="1:7">
      <c r="A27" s="68" t="s">
        <v>90</v>
      </c>
      <c r="B27" s="69"/>
      <c r="C27" s="94">
        <f>C6+C12+C15+C19+C24</f>
        <v>4635.16</v>
      </c>
      <c r="D27" s="95">
        <f t="shared" si="0"/>
        <v>4635.16</v>
      </c>
      <c r="E27" s="97"/>
      <c r="F27" s="97"/>
      <c r="G27" s="97"/>
    </row>
  </sheetData>
  <mergeCells count="8">
    <mergeCell ref="A2:G2"/>
    <mergeCell ref="A4:B4"/>
    <mergeCell ref="A27:B2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8"/>
  <sheetViews>
    <sheetView showGridLines="0" showZeros="0" topLeftCell="A13" workbookViewId="0">
      <selection activeCell="D21" sqref="D21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91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92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6" t="s">
        <v>2</v>
      </c>
    </row>
    <row r="5" ht="26.25" customHeight="1" spans="1:5">
      <c r="A5" s="107" t="s">
        <v>42</v>
      </c>
      <c r="B5" s="108"/>
      <c r="C5" s="109" t="s">
        <v>39</v>
      </c>
      <c r="D5" s="109" t="s">
        <v>93</v>
      </c>
      <c r="E5" s="109" t="s">
        <v>94</v>
      </c>
    </row>
    <row r="6" s="59" customFormat="1" ht="27.75" customHeight="1" spans="1:5">
      <c r="A6" s="63" t="s">
        <v>47</v>
      </c>
      <c r="B6" s="63" t="s">
        <v>48</v>
      </c>
      <c r="C6" s="110"/>
      <c r="D6" s="110"/>
      <c r="E6" s="110"/>
    </row>
    <row r="7" s="59" customFormat="1" ht="30" customHeight="1" spans="1:5">
      <c r="A7" s="64" t="s">
        <v>49</v>
      </c>
      <c r="B7" s="64" t="s">
        <v>50</v>
      </c>
      <c r="C7" s="94">
        <f>D7+E7</f>
        <v>4043.89</v>
      </c>
      <c r="D7" s="95">
        <f>D8</f>
        <v>3422.15</v>
      </c>
      <c r="E7" s="95">
        <f>E8</f>
        <v>621.74</v>
      </c>
    </row>
    <row r="8" s="59" customFormat="1" ht="30" customHeight="1" spans="1:5">
      <c r="A8" s="64" t="s">
        <v>51</v>
      </c>
      <c r="B8" s="64" t="s">
        <v>52</v>
      </c>
      <c r="C8" s="94">
        <f t="shared" ref="C8:C28" si="0">D8+E8</f>
        <v>4043.89</v>
      </c>
      <c r="D8" s="95">
        <f>D9+D10+D11+D12</f>
        <v>3422.15</v>
      </c>
      <c r="E8" s="95">
        <f>E9+E10+E11+E12</f>
        <v>621.74</v>
      </c>
    </row>
    <row r="9" s="59" customFormat="1" ht="30" customHeight="1" spans="1:5">
      <c r="A9" s="64" t="s">
        <v>53</v>
      </c>
      <c r="B9" s="64" t="s">
        <v>54</v>
      </c>
      <c r="C9" s="94">
        <f t="shared" si="0"/>
        <v>85.5</v>
      </c>
      <c r="D9" s="95">
        <v>85.5</v>
      </c>
      <c r="E9" s="95"/>
    </row>
    <row r="10" s="59" customFormat="1" ht="30" customHeight="1" spans="1:5">
      <c r="A10" s="64" t="s">
        <v>55</v>
      </c>
      <c r="B10" s="64" t="s">
        <v>56</v>
      </c>
      <c r="C10" s="94">
        <f t="shared" si="0"/>
        <v>50</v>
      </c>
      <c r="D10" s="95"/>
      <c r="E10" s="95">
        <v>50</v>
      </c>
    </row>
    <row r="11" s="59" customFormat="1" ht="30" customHeight="1" spans="1:5">
      <c r="A11" s="64" t="s">
        <v>55</v>
      </c>
      <c r="B11" s="64" t="s">
        <v>57</v>
      </c>
      <c r="C11" s="94">
        <f t="shared" si="0"/>
        <v>294.12</v>
      </c>
      <c r="D11" s="73">
        <v>44.12</v>
      </c>
      <c r="E11" s="96">
        <v>250</v>
      </c>
    </row>
    <row r="12" s="59" customFormat="1" ht="30" customHeight="1" spans="1:5">
      <c r="A12" s="64" t="s">
        <v>58</v>
      </c>
      <c r="B12" s="64" t="s">
        <v>59</v>
      </c>
      <c r="C12" s="94">
        <f t="shared" si="0"/>
        <v>3614.27</v>
      </c>
      <c r="D12" s="73">
        <v>3292.53</v>
      </c>
      <c r="E12" s="73">
        <v>321.74</v>
      </c>
    </row>
    <row r="13" s="59" customFormat="1" ht="30" customHeight="1" spans="1:5">
      <c r="A13" s="64" t="s">
        <v>60</v>
      </c>
      <c r="B13" s="64" t="s">
        <v>61</v>
      </c>
      <c r="C13" s="94">
        <f t="shared" si="0"/>
        <v>50</v>
      </c>
      <c r="D13" s="73"/>
      <c r="E13" s="95">
        <v>50</v>
      </c>
    </row>
    <row r="14" s="59" customFormat="1" ht="30" customHeight="1" spans="1:5">
      <c r="A14" s="64" t="s">
        <v>62</v>
      </c>
      <c r="B14" s="64" t="s">
        <v>63</v>
      </c>
      <c r="C14" s="94">
        <f t="shared" si="0"/>
        <v>50</v>
      </c>
      <c r="D14" s="73"/>
      <c r="E14" s="95">
        <v>50</v>
      </c>
    </row>
    <row r="15" s="59" customFormat="1" ht="30" customHeight="1" spans="1:5">
      <c r="A15" s="64" t="s">
        <v>64</v>
      </c>
      <c r="B15" s="64" t="s">
        <v>65</v>
      </c>
      <c r="C15" s="94">
        <f t="shared" si="0"/>
        <v>50</v>
      </c>
      <c r="D15" s="73"/>
      <c r="E15" s="95">
        <v>50</v>
      </c>
    </row>
    <row r="16" s="59" customFormat="1" ht="30" customHeight="1" spans="1:5">
      <c r="A16" s="64" t="s">
        <v>66</v>
      </c>
      <c r="B16" s="67" t="s">
        <v>67</v>
      </c>
      <c r="C16" s="94">
        <f t="shared" si="0"/>
        <v>318.56</v>
      </c>
      <c r="D16" s="95">
        <v>318.56</v>
      </c>
      <c r="E16" s="73"/>
    </row>
    <row r="17" s="59" customFormat="1" ht="30" customHeight="1" spans="1:5">
      <c r="A17" s="64" t="s">
        <v>68</v>
      </c>
      <c r="B17" s="65" t="s">
        <v>69</v>
      </c>
      <c r="C17" s="94">
        <f t="shared" si="0"/>
        <v>318.56</v>
      </c>
      <c r="D17" s="95">
        <v>318.56</v>
      </c>
      <c r="E17" s="73"/>
    </row>
    <row r="18" s="59" customFormat="1" ht="30" customHeight="1" spans="1:5">
      <c r="A18" s="64" t="s">
        <v>70</v>
      </c>
      <c r="B18" s="65" t="s">
        <v>71</v>
      </c>
      <c r="C18" s="94">
        <f t="shared" si="0"/>
        <v>316.32</v>
      </c>
      <c r="D18" s="95">
        <v>316.32</v>
      </c>
      <c r="E18" s="73"/>
    </row>
    <row r="19" s="59" customFormat="1" ht="30" customHeight="1" spans="1:5">
      <c r="A19" s="64" t="s">
        <v>72</v>
      </c>
      <c r="B19" s="65" t="s">
        <v>73</v>
      </c>
      <c r="C19" s="94">
        <f t="shared" si="0"/>
        <v>2.24</v>
      </c>
      <c r="D19" s="95">
        <v>2.24</v>
      </c>
      <c r="E19" s="73"/>
    </row>
    <row r="20" s="59" customFormat="1" ht="30" customHeight="1" spans="1:5">
      <c r="A20" s="64" t="s">
        <v>74</v>
      </c>
      <c r="B20" s="65" t="s">
        <v>75</v>
      </c>
      <c r="C20" s="94">
        <f t="shared" si="0"/>
        <v>96.18</v>
      </c>
      <c r="D20" s="95">
        <v>96.18</v>
      </c>
      <c r="E20" s="73"/>
    </row>
    <row r="21" s="59" customFormat="1" ht="30" customHeight="1" spans="1:5">
      <c r="A21" s="64" t="s">
        <v>76</v>
      </c>
      <c r="B21" s="65" t="s">
        <v>77</v>
      </c>
      <c r="C21" s="94">
        <f t="shared" si="0"/>
        <v>96.18</v>
      </c>
      <c r="D21" s="95">
        <v>96.18</v>
      </c>
      <c r="E21" s="73"/>
    </row>
    <row r="22" s="59" customFormat="1" ht="30" customHeight="1" spans="1:5">
      <c r="A22" s="64" t="s">
        <v>78</v>
      </c>
      <c r="B22" s="65" t="s">
        <v>79</v>
      </c>
      <c r="C22" s="94">
        <f t="shared" si="0"/>
        <v>2.58</v>
      </c>
      <c r="D22" s="95">
        <v>2.58</v>
      </c>
      <c r="E22" s="73"/>
    </row>
    <row r="23" customFormat="1" ht="30" customHeight="1" spans="1:5">
      <c r="A23" s="64" t="s">
        <v>80</v>
      </c>
      <c r="B23" s="65" t="s">
        <v>81</v>
      </c>
      <c r="C23" s="94">
        <f t="shared" si="0"/>
        <v>92.31</v>
      </c>
      <c r="D23" s="95">
        <v>92.31</v>
      </c>
      <c r="E23" s="73"/>
    </row>
    <row r="24" customFormat="1" ht="30" customHeight="1" spans="1:5">
      <c r="A24" s="64" t="s">
        <v>82</v>
      </c>
      <c r="B24" s="65" t="s">
        <v>83</v>
      </c>
      <c r="C24" s="94">
        <f t="shared" si="0"/>
        <v>1.29</v>
      </c>
      <c r="D24" s="95">
        <v>1.29</v>
      </c>
      <c r="E24" s="67"/>
    </row>
    <row r="25" customFormat="1" ht="30" customHeight="1" spans="1:5">
      <c r="A25" s="64" t="s">
        <v>84</v>
      </c>
      <c r="B25" s="65" t="s">
        <v>85</v>
      </c>
      <c r="C25" s="94">
        <f t="shared" si="0"/>
        <v>126.53</v>
      </c>
      <c r="D25" s="95">
        <v>126.53</v>
      </c>
      <c r="E25" s="67"/>
    </row>
    <row r="26" ht="30" customHeight="1" spans="1:5">
      <c r="A26" s="64" t="s">
        <v>86</v>
      </c>
      <c r="B26" s="65" t="s">
        <v>87</v>
      </c>
      <c r="C26" s="94">
        <f t="shared" si="0"/>
        <v>126.53</v>
      </c>
      <c r="D26" s="95">
        <v>126.53</v>
      </c>
      <c r="E26" s="67"/>
    </row>
    <row r="27" ht="30" customHeight="1" spans="1:5">
      <c r="A27" s="64" t="s">
        <v>88</v>
      </c>
      <c r="B27" s="65" t="s">
        <v>89</v>
      </c>
      <c r="C27" s="94">
        <f t="shared" si="0"/>
        <v>126.53</v>
      </c>
      <c r="D27" s="95">
        <v>126.53</v>
      </c>
      <c r="E27" s="67"/>
    </row>
    <row r="28" ht="30" customHeight="1" spans="1:5">
      <c r="A28" s="68" t="s">
        <v>90</v>
      </c>
      <c r="B28" s="69"/>
      <c r="C28" s="94">
        <f t="shared" si="0"/>
        <v>4635.16</v>
      </c>
      <c r="D28" s="67">
        <f>D7+D13+D16+D20+D25</f>
        <v>3963.42</v>
      </c>
      <c r="E28" s="67">
        <f>E7+E13+E16+E20+E25</f>
        <v>671.74</v>
      </c>
    </row>
  </sheetData>
  <mergeCells count="6">
    <mergeCell ref="A3:E3"/>
    <mergeCell ref="A5:B5"/>
    <mergeCell ref="A28:B2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2"/>
  <sheetViews>
    <sheetView showGridLines="0" showZeros="0" workbookViewId="0">
      <selection activeCell="J22" sqref="J22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95</v>
      </c>
      <c r="B1" s="100"/>
      <c r="C1" s="100"/>
      <c r="D1" s="100"/>
      <c r="E1" s="100"/>
      <c r="F1" s="101"/>
    </row>
    <row r="2" ht="18.75" customHeight="1" spans="1:6">
      <c r="A2" s="102"/>
      <c r="B2" s="100"/>
      <c r="C2" s="100"/>
      <c r="D2" s="100"/>
      <c r="E2" s="100"/>
      <c r="F2" s="101"/>
    </row>
    <row r="3" ht="21" customHeight="1" spans="1:6">
      <c r="A3" s="76" t="s">
        <v>96</v>
      </c>
      <c r="B3" s="76"/>
      <c r="C3" s="76"/>
      <c r="D3" s="76"/>
      <c r="E3" s="76"/>
      <c r="F3" s="76"/>
    </row>
    <row r="4" ht="14.25" customHeight="1" spans="1:6">
      <c r="A4" s="103"/>
      <c r="B4" s="103"/>
      <c r="C4" s="103"/>
      <c r="D4" s="103"/>
      <c r="E4" s="103"/>
      <c r="F4" s="78" t="s">
        <v>2</v>
      </c>
    </row>
    <row r="5" ht="24" customHeight="1" spans="1:6">
      <c r="A5" s="117" t="s">
        <v>3</v>
      </c>
      <c r="B5" s="63"/>
      <c r="C5" s="117" t="s">
        <v>4</v>
      </c>
      <c r="D5" s="63"/>
      <c r="E5" s="63"/>
      <c r="F5" s="63"/>
    </row>
    <row r="6" ht="24" customHeight="1" spans="1:6">
      <c r="A6" s="117" t="s">
        <v>5</v>
      </c>
      <c r="B6" s="117" t="s">
        <v>6</v>
      </c>
      <c r="C6" s="63" t="s">
        <v>42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97</v>
      </c>
      <c r="E7" s="63" t="s">
        <v>43</v>
      </c>
      <c r="F7" s="63" t="s">
        <v>98</v>
      </c>
    </row>
    <row r="8" ht="28.5" customHeight="1" spans="1:6">
      <c r="A8" s="67" t="s">
        <v>11</v>
      </c>
      <c r="B8" s="72">
        <v>4635.16</v>
      </c>
      <c r="C8" s="65" t="s">
        <v>12</v>
      </c>
      <c r="D8" s="94">
        <f>E8+F8</f>
        <v>0</v>
      </c>
      <c r="E8" s="94"/>
      <c r="F8" s="72"/>
    </row>
    <row r="9" ht="28.5" customHeight="1" spans="1:6">
      <c r="A9" s="67" t="s">
        <v>13</v>
      </c>
      <c r="B9" s="72"/>
      <c r="C9" s="65" t="s">
        <v>14</v>
      </c>
      <c r="D9" s="94">
        <f t="shared" ref="D9:D31" si="0">E9+F9</f>
        <v>0</v>
      </c>
      <c r="E9" s="94"/>
      <c r="F9" s="72"/>
    </row>
    <row r="10" ht="28.5" customHeight="1" spans="1:6">
      <c r="A10" s="67"/>
      <c r="B10" s="67"/>
      <c r="C10" s="65" t="s">
        <v>16</v>
      </c>
      <c r="D10" s="94">
        <f t="shared" si="0"/>
        <v>0</v>
      </c>
      <c r="E10" s="94"/>
      <c r="F10" s="72"/>
    </row>
    <row r="11" ht="28.5" customHeight="1" spans="1:6">
      <c r="A11" s="67"/>
      <c r="B11" s="67"/>
      <c r="C11" s="67" t="s">
        <v>18</v>
      </c>
      <c r="D11" s="94">
        <f t="shared" si="0"/>
        <v>0</v>
      </c>
      <c r="E11" s="97"/>
      <c r="F11" s="72"/>
    </row>
    <row r="12" ht="28.5" customHeight="1" spans="1:6">
      <c r="A12" s="67"/>
      <c r="B12" s="67"/>
      <c r="C12" s="65" t="s">
        <v>19</v>
      </c>
      <c r="D12" s="94">
        <f t="shared" si="0"/>
        <v>4043.89</v>
      </c>
      <c r="E12" s="94">
        <v>4043.89</v>
      </c>
      <c r="F12" s="72"/>
    </row>
    <row r="13" ht="28.5" customHeight="1" spans="1:6">
      <c r="A13" s="67"/>
      <c r="B13" s="67"/>
      <c r="C13" s="65" t="s">
        <v>20</v>
      </c>
      <c r="D13" s="94">
        <f t="shared" si="0"/>
        <v>50</v>
      </c>
      <c r="E13" s="94">
        <v>50</v>
      </c>
      <c r="F13" s="72"/>
    </row>
    <row r="14" ht="28.5" customHeight="1" spans="1:6">
      <c r="A14" s="67"/>
      <c r="B14" s="67"/>
      <c r="C14" s="67" t="s">
        <v>21</v>
      </c>
      <c r="D14" s="94">
        <f t="shared" si="0"/>
        <v>0</v>
      </c>
      <c r="E14" s="97"/>
      <c r="F14" s="67"/>
    </row>
    <row r="15" ht="28.5" customHeight="1" spans="1:6">
      <c r="A15" s="67"/>
      <c r="B15" s="67"/>
      <c r="C15" s="67" t="s">
        <v>23</v>
      </c>
      <c r="D15" s="94">
        <f t="shared" si="0"/>
        <v>318.56</v>
      </c>
      <c r="E15" s="97">
        <v>318.56</v>
      </c>
      <c r="F15" s="67"/>
    </row>
    <row r="16" ht="28.5" customHeight="1" spans="1:6">
      <c r="A16" s="67"/>
      <c r="B16" s="67"/>
      <c r="C16" s="67" t="s">
        <v>24</v>
      </c>
      <c r="D16" s="94">
        <f t="shared" si="0"/>
        <v>96.18</v>
      </c>
      <c r="E16" s="104">
        <v>96.18</v>
      </c>
      <c r="F16" s="67"/>
    </row>
    <row r="17" ht="28.5" customHeight="1" spans="1:6">
      <c r="A17" s="67"/>
      <c r="B17" s="67"/>
      <c r="C17" s="65" t="s">
        <v>25</v>
      </c>
      <c r="D17" s="94">
        <f t="shared" si="0"/>
        <v>0</v>
      </c>
      <c r="E17" s="94"/>
      <c r="F17" s="67"/>
    </row>
    <row r="18" ht="28.5" customHeight="1" spans="1:6">
      <c r="A18" s="67"/>
      <c r="B18" s="67"/>
      <c r="C18" s="65" t="s">
        <v>26</v>
      </c>
      <c r="D18" s="94">
        <f t="shared" si="0"/>
        <v>0</v>
      </c>
      <c r="E18" s="94"/>
      <c r="F18" s="67"/>
    </row>
    <row r="19" ht="28.5" customHeight="1" spans="1:6">
      <c r="A19" s="67"/>
      <c r="B19" s="67"/>
      <c r="C19" s="67" t="s">
        <v>27</v>
      </c>
      <c r="D19" s="94">
        <f t="shared" si="0"/>
        <v>0</v>
      </c>
      <c r="E19" s="97"/>
      <c r="F19" s="67"/>
    </row>
    <row r="20" ht="28.5" customHeight="1" spans="1:6">
      <c r="A20" s="67"/>
      <c r="B20" s="67"/>
      <c r="C20" s="67" t="s">
        <v>28</v>
      </c>
      <c r="D20" s="94">
        <f t="shared" si="0"/>
        <v>0</v>
      </c>
      <c r="E20" s="97"/>
      <c r="F20" s="67"/>
    </row>
    <row r="21" ht="28.5" customHeight="1" spans="1:6">
      <c r="A21" s="67"/>
      <c r="B21" s="67"/>
      <c r="C21" s="67" t="s">
        <v>29</v>
      </c>
      <c r="D21" s="94">
        <f t="shared" si="0"/>
        <v>0</v>
      </c>
      <c r="E21" s="97"/>
      <c r="F21" s="67"/>
    </row>
    <row r="22" ht="28.5" customHeight="1" spans="1:6">
      <c r="A22" s="67"/>
      <c r="B22" s="67"/>
      <c r="C22" s="67" t="s">
        <v>30</v>
      </c>
      <c r="D22" s="94">
        <f t="shared" si="0"/>
        <v>0</v>
      </c>
      <c r="E22" s="97"/>
      <c r="F22" s="67"/>
    </row>
    <row r="23" ht="28.5" customHeight="1" spans="1:6">
      <c r="A23" s="67"/>
      <c r="B23" s="67"/>
      <c r="C23" s="67" t="s">
        <v>31</v>
      </c>
      <c r="D23" s="94">
        <f t="shared" si="0"/>
        <v>0</v>
      </c>
      <c r="E23" s="97"/>
      <c r="F23" s="67"/>
    </row>
    <row r="24" ht="28.5" customHeight="1" spans="1:6">
      <c r="A24" s="67"/>
      <c r="B24" s="67"/>
      <c r="C24" s="67" t="s">
        <v>32</v>
      </c>
      <c r="D24" s="94">
        <f t="shared" si="0"/>
        <v>0</v>
      </c>
      <c r="E24" s="97"/>
      <c r="F24" s="67"/>
    </row>
    <row r="25" ht="28.5" customHeight="1" spans="1:6">
      <c r="A25" s="67"/>
      <c r="B25" s="67"/>
      <c r="C25" s="67" t="s">
        <v>33</v>
      </c>
      <c r="D25" s="94">
        <f t="shared" si="0"/>
        <v>126.53</v>
      </c>
      <c r="E25" s="67">
        <v>126.53</v>
      </c>
      <c r="F25" s="95">
        <v>0</v>
      </c>
    </row>
    <row r="26" ht="28.5" customHeight="1" spans="1:6">
      <c r="A26" s="67"/>
      <c r="B26" s="67"/>
      <c r="C26" s="67" t="s">
        <v>34</v>
      </c>
      <c r="D26" s="94">
        <f t="shared" si="0"/>
        <v>0</v>
      </c>
      <c r="E26" s="97"/>
      <c r="F26" s="67"/>
    </row>
    <row r="27" ht="28.5" customHeight="1" spans="1:6">
      <c r="A27" s="67"/>
      <c r="B27" s="67"/>
      <c r="C27" s="67" t="s">
        <v>35</v>
      </c>
      <c r="D27" s="94">
        <f t="shared" si="0"/>
        <v>0</v>
      </c>
      <c r="E27" s="97"/>
      <c r="F27" s="67"/>
    </row>
    <row r="28" ht="28.5" customHeight="1" spans="1:6">
      <c r="A28" s="67"/>
      <c r="B28" s="67"/>
      <c r="C28" s="67" t="s">
        <v>36</v>
      </c>
      <c r="D28" s="94">
        <f t="shared" si="0"/>
        <v>0</v>
      </c>
      <c r="E28" s="97"/>
      <c r="F28" s="67"/>
    </row>
    <row r="29" ht="28.5" customHeight="1" spans="1:6">
      <c r="A29" s="67"/>
      <c r="B29" s="67"/>
      <c r="C29" s="67" t="s">
        <v>37</v>
      </c>
      <c r="D29" s="94">
        <f t="shared" si="0"/>
        <v>0</v>
      </c>
      <c r="E29" s="97"/>
      <c r="F29" s="67"/>
    </row>
    <row r="30" ht="28.5" customHeight="1" spans="1:6">
      <c r="A30" s="67"/>
      <c r="B30" s="67"/>
      <c r="C30" s="67"/>
      <c r="D30" s="94">
        <f t="shared" si="0"/>
        <v>0</v>
      </c>
      <c r="E30" s="97"/>
      <c r="F30" s="67"/>
    </row>
    <row r="31" ht="28.5" customHeight="1" spans="1:6">
      <c r="A31" s="63" t="s">
        <v>38</v>
      </c>
      <c r="B31" s="72">
        <f>SUM(B8:B30)</f>
        <v>4635.16</v>
      </c>
      <c r="C31" s="63" t="s">
        <v>39</v>
      </c>
      <c r="D31" s="94">
        <f t="shared" si="0"/>
        <v>4635.16</v>
      </c>
      <c r="E31" s="105">
        <f>SUM(E8:E30)</f>
        <v>4635.16</v>
      </c>
      <c r="F31" s="67"/>
    </row>
    <row r="32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0"/>
  <sheetViews>
    <sheetView showGridLines="0" showZeros="0" workbookViewId="0">
      <selection activeCell="N30" sqref="N30"/>
    </sheetView>
  </sheetViews>
  <sheetFormatPr defaultColWidth="6.875" defaultRowHeight="11.25"/>
  <cols>
    <col min="1" max="1" width="18.125" style="60" customWidth="1"/>
    <col min="2" max="2" width="33.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99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100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3"/>
      <c r="B4" s="93"/>
      <c r="C4" s="93"/>
      <c r="D4" s="93"/>
      <c r="E4" s="93"/>
      <c r="F4" s="93"/>
      <c r="G4" s="93"/>
      <c r="H4" s="93"/>
      <c r="I4" s="93"/>
      <c r="J4" s="71" t="s">
        <v>2</v>
      </c>
      <c r="K4" s="71"/>
    </row>
    <row r="5" ht="26.25" customHeight="1" spans="1:11">
      <c r="A5" s="63" t="s">
        <v>42</v>
      </c>
      <c r="B5" s="63"/>
      <c r="C5" s="63" t="s">
        <v>101</v>
      </c>
      <c r="D5" s="63"/>
      <c r="E5" s="63"/>
      <c r="F5" s="63" t="s">
        <v>102</v>
      </c>
      <c r="G5" s="63"/>
      <c r="H5" s="63"/>
      <c r="I5" s="63" t="s">
        <v>103</v>
      </c>
      <c r="J5" s="63"/>
      <c r="K5" s="63"/>
    </row>
    <row r="6" s="59" customFormat="1" ht="30.75" customHeight="1" spans="1:11">
      <c r="A6" s="63" t="s">
        <v>47</v>
      </c>
      <c r="B6" s="63" t="s">
        <v>48</v>
      </c>
      <c r="C6" s="63" t="s">
        <v>90</v>
      </c>
      <c r="D6" s="63" t="s">
        <v>93</v>
      </c>
      <c r="E6" s="63" t="s">
        <v>94</v>
      </c>
      <c r="F6" s="63" t="s">
        <v>90</v>
      </c>
      <c r="G6" s="63" t="s">
        <v>93</v>
      </c>
      <c r="H6" s="63" t="s">
        <v>94</v>
      </c>
      <c r="I6" s="63" t="s">
        <v>90</v>
      </c>
      <c r="J6" s="63" t="s">
        <v>93</v>
      </c>
      <c r="K6" s="63" t="s">
        <v>94</v>
      </c>
    </row>
    <row r="7" s="59" customFormat="1" ht="30.75" customHeight="1" spans="1:11">
      <c r="A7" s="64" t="s">
        <v>49</v>
      </c>
      <c r="B7" s="64" t="s">
        <v>50</v>
      </c>
      <c r="C7" s="94">
        <f>D7+E7</f>
        <v>3483.59</v>
      </c>
      <c r="D7" s="94">
        <f>D8+D13</f>
        <v>3057.21</v>
      </c>
      <c r="E7" s="94">
        <f>E8+E13</f>
        <v>426.38</v>
      </c>
      <c r="F7" s="94">
        <f t="shared" ref="F7:F12" si="0">G7+H7</f>
        <v>4043.89</v>
      </c>
      <c r="G7" s="95">
        <f>G8</f>
        <v>3422.15</v>
      </c>
      <c r="H7" s="95">
        <f>H8</f>
        <v>621.74</v>
      </c>
      <c r="I7" s="95">
        <v>16</v>
      </c>
      <c r="J7" s="95">
        <v>12</v>
      </c>
      <c r="K7" s="97">
        <v>46</v>
      </c>
    </row>
    <row r="8" s="59" customFormat="1" ht="30.75" customHeight="1" spans="1:11">
      <c r="A8" s="64" t="s">
        <v>51</v>
      </c>
      <c r="B8" s="64" t="s">
        <v>52</v>
      </c>
      <c r="C8" s="94">
        <f t="shared" ref="C8:C30" si="1">D8+E8</f>
        <v>3408.59</v>
      </c>
      <c r="D8" s="94">
        <f>D9+D10+D11+D12</f>
        <v>3057.21</v>
      </c>
      <c r="E8" s="94">
        <f>E9+E10+E11+E12</f>
        <v>351.38</v>
      </c>
      <c r="F8" s="94">
        <f t="shared" si="0"/>
        <v>4043.89</v>
      </c>
      <c r="G8" s="95">
        <f>G9+G10+G11+G12</f>
        <v>3422.15</v>
      </c>
      <c r="H8" s="95">
        <f>H9+H10+H11+H12</f>
        <v>621.74</v>
      </c>
      <c r="I8" s="95">
        <v>19</v>
      </c>
      <c r="J8" s="95">
        <v>12</v>
      </c>
      <c r="K8" s="97">
        <v>77</v>
      </c>
    </row>
    <row r="9" s="59" customFormat="1" ht="30.75" customHeight="1" spans="1:11">
      <c r="A9" s="64" t="s">
        <v>53</v>
      </c>
      <c r="B9" s="64" t="s">
        <v>54</v>
      </c>
      <c r="C9" s="94">
        <f t="shared" si="1"/>
        <v>94.3</v>
      </c>
      <c r="D9" s="95">
        <v>94.3</v>
      </c>
      <c r="E9" s="94"/>
      <c r="F9" s="94">
        <f t="shared" si="0"/>
        <v>85.5</v>
      </c>
      <c r="G9" s="95">
        <v>85.5</v>
      </c>
      <c r="H9" s="95"/>
      <c r="I9" s="95">
        <v>-9</v>
      </c>
      <c r="J9" s="95">
        <v>-9</v>
      </c>
      <c r="K9" s="97">
        <v>0</v>
      </c>
    </row>
    <row r="10" s="59" customFormat="1" ht="30.75" customHeight="1" spans="1:11">
      <c r="A10" s="64" t="s">
        <v>55</v>
      </c>
      <c r="B10" s="64" t="s">
        <v>56</v>
      </c>
      <c r="C10" s="94">
        <f t="shared" si="1"/>
        <v>0</v>
      </c>
      <c r="D10" s="95">
        <v>0</v>
      </c>
      <c r="E10" s="94"/>
      <c r="F10" s="94">
        <f t="shared" si="0"/>
        <v>50</v>
      </c>
      <c r="G10" s="95"/>
      <c r="H10" s="95">
        <v>50</v>
      </c>
      <c r="I10" s="95">
        <v>0</v>
      </c>
      <c r="J10" s="95">
        <v>0</v>
      </c>
      <c r="K10" s="97">
        <v>0</v>
      </c>
    </row>
    <row r="11" s="59" customFormat="1" ht="30.75" customHeight="1" spans="1:11">
      <c r="A11" s="64" t="s">
        <v>55</v>
      </c>
      <c r="B11" s="64" t="s">
        <v>57</v>
      </c>
      <c r="C11" s="94">
        <f t="shared" si="1"/>
        <v>50.96</v>
      </c>
      <c r="D11" s="95">
        <v>50.96</v>
      </c>
      <c r="E11" s="94"/>
      <c r="F11" s="94">
        <f t="shared" si="0"/>
        <v>294.12</v>
      </c>
      <c r="G11" s="96">
        <v>44.12</v>
      </c>
      <c r="H11" s="96">
        <v>250</v>
      </c>
      <c r="I11" s="95">
        <v>477</v>
      </c>
      <c r="J11" s="95">
        <v>-13</v>
      </c>
      <c r="K11" s="97">
        <v>0</v>
      </c>
    </row>
    <row r="12" s="59" customFormat="1" ht="30.75" customHeight="1" spans="1:11">
      <c r="A12" s="64" t="s">
        <v>58</v>
      </c>
      <c r="B12" s="64" t="s">
        <v>59</v>
      </c>
      <c r="C12" s="94">
        <f t="shared" si="1"/>
        <v>3263.33</v>
      </c>
      <c r="D12" s="95">
        <v>2911.95</v>
      </c>
      <c r="E12" s="97">
        <v>351.38</v>
      </c>
      <c r="F12" s="94">
        <f t="shared" si="0"/>
        <v>3614.27</v>
      </c>
      <c r="G12" s="96">
        <v>3292.53</v>
      </c>
      <c r="H12" s="96">
        <v>321.74</v>
      </c>
      <c r="I12" s="95">
        <v>11</v>
      </c>
      <c r="J12" s="95">
        <v>13</v>
      </c>
      <c r="K12" s="97">
        <v>-8</v>
      </c>
    </row>
    <row r="13" s="59" customFormat="1" ht="30.75" customHeight="1" spans="1:11">
      <c r="A13" s="64" t="s">
        <v>104</v>
      </c>
      <c r="B13" s="66" t="s">
        <v>105</v>
      </c>
      <c r="C13" s="94">
        <f t="shared" si="1"/>
        <v>75</v>
      </c>
      <c r="D13" s="95"/>
      <c r="E13" s="94">
        <v>75</v>
      </c>
      <c r="F13" s="94"/>
      <c r="G13" s="96"/>
      <c r="H13" s="96"/>
      <c r="I13" s="95">
        <v>-100</v>
      </c>
      <c r="J13" s="95" t="s">
        <v>22</v>
      </c>
      <c r="K13" s="97">
        <v>-100</v>
      </c>
    </row>
    <row r="14" s="59" customFormat="1" ht="30.75" customHeight="1" spans="1:11">
      <c r="A14" s="64" t="s">
        <v>106</v>
      </c>
      <c r="B14" s="67" t="s">
        <v>107</v>
      </c>
      <c r="C14" s="94">
        <f t="shared" si="1"/>
        <v>75</v>
      </c>
      <c r="D14" s="95"/>
      <c r="E14" s="94">
        <v>75</v>
      </c>
      <c r="F14" s="94"/>
      <c r="G14" s="96"/>
      <c r="H14" s="96"/>
      <c r="I14" s="95">
        <v>-100</v>
      </c>
      <c r="J14" s="95" t="s">
        <v>22</v>
      </c>
      <c r="K14" s="97">
        <v>-100</v>
      </c>
    </row>
    <row r="15" s="59" customFormat="1" ht="30.75" customHeight="1" spans="1:11">
      <c r="A15" s="64" t="s">
        <v>60</v>
      </c>
      <c r="B15" s="64" t="s">
        <v>61</v>
      </c>
      <c r="C15" s="94">
        <f t="shared" si="1"/>
        <v>50</v>
      </c>
      <c r="D15" s="94"/>
      <c r="E15" s="94">
        <v>50</v>
      </c>
      <c r="F15" s="94">
        <f t="shared" ref="F15:F30" si="2">G15+H15</f>
        <v>50</v>
      </c>
      <c r="G15" s="96"/>
      <c r="H15" s="95">
        <v>50</v>
      </c>
      <c r="I15" s="95">
        <f>(F15-C15)/C15</f>
        <v>0</v>
      </c>
      <c r="J15" s="95" t="s">
        <v>22</v>
      </c>
      <c r="K15" s="97">
        <f>(H15-E15)/E15</f>
        <v>0</v>
      </c>
    </row>
    <row r="16" s="59" customFormat="1" ht="30.75" customHeight="1" spans="1:11">
      <c r="A16" s="64" t="s">
        <v>62</v>
      </c>
      <c r="B16" s="64" t="s">
        <v>63</v>
      </c>
      <c r="C16" s="94">
        <f t="shared" si="1"/>
        <v>50</v>
      </c>
      <c r="D16" s="94"/>
      <c r="E16" s="94">
        <v>50</v>
      </c>
      <c r="F16" s="94">
        <f t="shared" si="2"/>
        <v>50</v>
      </c>
      <c r="G16" s="96"/>
      <c r="H16" s="95">
        <v>50</v>
      </c>
      <c r="I16" s="95">
        <f>(F16-C16)/C16</f>
        <v>0</v>
      </c>
      <c r="J16" s="95" t="s">
        <v>22</v>
      </c>
      <c r="K16" s="97">
        <f>(H16-E16)/E16</f>
        <v>0</v>
      </c>
    </row>
    <row r="17" s="59" customFormat="1" ht="30.75" customHeight="1" spans="1:11">
      <c r="A17" s="64" t="s">
        <v>64</v>
      </c>
      <c r="B17" s="64" t="s">
        <v>65</v>
      </c>
      <c r="C17" s="94">
        <f t="shared" si="1"/>
        <v>50</v>
      </c>
      <c r="D17" s="94"/>
      <c r="E17" s="94">
        <v>50</v>
      </c>
      <c r="F17" s="94">
        <f t="shared" si="2"/>
        <v>50</v>
      </c>
      <c r="G17" s="96"/>
      <c r="H17" s="95">
        <v>50</v>
      </c>
      <c r="I17" s="95">
        <f>(F17-C17)/C17</f>
        <v>0</v>
      </c>
      <c r="J17" s="95" t="s">
        <v>22</v>
      </c>
      <c r="K17" s="97">
        <f>(H17-E17)/E17</f>
        <v>0</v>
      </c>
    </row>
    <row r="18" s="59" customFormat="1" ht="30.75" customHeight="1" spans="1:11">
      <c r="A18" s="64" t="s">
        <v>66</v>
      </c>
      <c r="B18" s="67" t="s">
        <v>67</v>
      </c>
      <c r="C18" s="94">
        <f t="shared" si="1"/>
        <v>314.88</v>
      </c>
      <c r="D18" s="97">
        <v>314.88</v>
      </c>
      <c r="E18" s="94"/>
      <c r="F18" s="94">
        <f t="shared" si="2"/>
        <v>318.56</v>
      </c>
      <c r="G18" s="95">
        <v>318.56</v>
      </c>
      <c r="H18" s="96"/>
      <c r="I18" s="95">
        <v>1</v>
      </c>
      <c r="J18" s="95">
        <v>1</v>
      </c>
      <c r="K18" s="97">
        <v>0</v>
      </c>
    </row>
    <row r="19" s="59" customFormat="1" ht="30.75" customHeight="1" spans="1:11">
      <c r="A19" s="64" t="s">
        <v>68</v>
      </c>
      <c r="B19" s="65" t="s">
        <v>69</v>
      </c>
      <c r="C19" s="94">
        <f t="shared" si="1"/>
        <v>314.88</v>
      </c>
      <c r="D19" s="97">
        <v>314.88</v>
      </c>
      <c r="E19" s="94"/>
      <c r="F19" s="94">
        <f t="shared" si="2"/>
        <v>318.56</v>
      </c>
      <c r="G19" s="95">
        <v>318.56</v>
      </c>
      <c r="H19" s="96"/>
      <c r="I19" s="95">
        <v>1</v>
      </c>
      <c r="J19" s="95">
        <v>1</v>
      </c>
      <c r="K19" s="97">
        <v>0</v>
      </c>
    </row>
    <row r="20" s="59" customFormat="1" ht="30.75" customHeight="1" spans="1:11">
      <c r="A20" s="64" t="s">
        <v>70</v>
      </c>
      <c r="B20" s="65" t="s">
        <v>71</v>
      </c>
      <c r="C20" s="94">
        <f t="shared" si="1"/>
        <v>293.85</v>
      </c>
      <c r="D20" s="97">
        <v>293.85</v>
      </c>
      <c r="E20" s="94"/>
      <c r="F20" s="94">
        <f t="shared" si="2"/>
        <v>316.32</v>
      </c>
      <c r="G20" s="95">
        <v>316.32</v>
      </c>
      <c r="H20" s="96"/>
      <c r="I20" s="95">
        <v>8</v>
      </c>
      <c r="J20" s="95">
        <v>8</v>
      </c>
      <c r="K20" s="97">
        <v>0</v>
      </c>
    </row>
    <row r="21" s="59" customFormat="1" ht="30.75" customHeight="1" spans="1:11">
      <c r="A21" s="64" t="s">
        <v>72</v>
      </c>
      <c r="B21" s="65" t="s">
        <v>73</v>
      </c>
      <c r="C21" s="94">
        <f t="shared" si="1"/>
        <v>21.03</v>
      </c>
      <c r="D21" s="97">
        <v>21.03</v>
      </c>
      <c r="E21" s="94"/>
      <c r="F21" s="94">
        <f t="shared" si="2"/>
        <v>2.24</v>
      </c>
      <c r="G21" s="95">
        <v>2.24</v>
      </c>
      <c r="H21" s="96"/>
      <c r="I21" s="95">
        <v>-89</v>
      </c>
      <c r="J21" s="95">
        <v>-89</v>
      </c>
      <c r="K21" s="97">
        <v>0</v>
      </c>
    </row>
    <row r="22" s="59" customFormat="1" ht="30.75" customHeight="1" spans="1:11">
      <c r="A22" s="64" t="s">
        <v>74</v>
      </c>
      <c r="B22" s="65" t="s">
        <v>75</v>
      </c>
      <c r="C22" s="94">
        <f t="shared" si="1"/>
        <v>0</v>
      </c>
      <c r="D22" s="94"/>
      <c r="E22" s="94"/>
      <c r="F22" s="94">
        <f t="shared" si="2"/>
        <v>96.18</v>
      </c>
      <c r="G22" s="95">
        <v>96.18</v>
      </c>
      <c r="H22" s="96"/>
      <c r="I22" s="95"/>
      <c r="J22" s="95"/>
      <c r="K22" s="97"/>
    </row>
    <row r="23" s="59" customFormat="1" ht="30.75" customHeight="1" spans="1:11">
      <c r="A23" s="64" t="s">
        <v>76</v>
      </c>
      <c r="B23" s="65" t="s">
        <v>77</v>
      </c>
      <c r="C23" s="94">
        <f t="shared" si="1"/>
        <v>0</v>
      </c>
      <c r="D23" s="94"/>
      <c r="E23" s="94"/>
      <c r="F23" s="94">
        <f t="shared" si="2"/>
        <v>96.18</v>
      </c>
      <c r="G23" s="95">
        <v>96.18</v>
      </c>
      <c r="H23" s="96"/>
      <c r="I23" s="95"/>
      <c r="J23" s="95"/>
      <c r="K23" s="97"/>
    </row>
    <row r="24" s="59" customFormat="1" ht="30.75" customHeight="1" spans="1:11">
      <c r="A24" s="64" t="s">
        <v>78</v>
      </c>
      <c r="B24" s="65" t="s">
        <v>79</v>
      </c>
      <c r="C24" s="94">
        <f t="shared" si="1"/>
        <v>0</v>
      </c>
      <c r="D24" s="94"/>
      <c r="E24" s="94"/>
      <c r="F24" s="94">
        <f t="shared" si="2"/>
        <v>2.58</v>
      </c>
      <c r="G24" s="95">
        <v>2.58</v>
      </c>
      <c r="H24" s="96"/>
      <c r="I24" s="95"/>
      <c r="J24" s="95"/>
      <c r="K24" s="97"/>
    </row>
    <row r="25" s="59" customFormat="1" ht="30.75" customHeight="1" spans="1:11">
      <c r="A25" s="64" t="s">
        <v>80</v>
      </c>
      <c r="B25" s="65" t="s">
        <v>81</v>
      </c>
      <c r="C25" s="94">
        <f t="shared" si="1"/>
        <v>0</v>
      </c>
      <c r="D25" s="97"/>
      <c r="E25" s="97"/>
      <c r="F25" s="94">
        <f t="shared" si="2"/>
        <v>92.31</v>
      </c>
      <c r="G25" s="95">
        <v>92.31</v>
      </c>
      <c r="H25" s="96"/>
      <c r="I25" s="95"/>
      <c r="J25" s="95"/>
      <c r="K25" s="97"/>
    </row>
    <row r="26" customFormat="1" ht="30.75" customHeight="1" spans="1:11">
      <c r="A26" s="64" t="s">
        <v>82</v>
      </c>
      <c r="B26" s="65" t="s">
        <v>83</v>
      </c>
      <c r="C26" s="94">
        <f t="shared" si="1"/>
        <v>0</v>
      </c>
      <c r="D26" s="97"/>
      <c r="E26" s="97"/>
      <c r="F26" s="94">
        <f t="shared" si="2"/>
        <v>1.29</v>
      </c>
      <c r="G26" s="95">
        <v>1.29</v>
      </c>
      <c r="H26" s="97"/>
      <c r="I26" s="95"/>
      <c r="J26" s="95"/>
      <c r="K26" s="97"/>
    </row>
    <row r="27" ht="30.75" customHeight="1" spans="1:11">
      <c r="A27" s="64" t="s">
        <v>84</v>
      </c>
      <c r="B27" s="65" t="s">
        <v>85</v>
      </c>
      <c r="C27" s="94">
        <f t="shared" si="1"/>
        <v>117.54</v>
      </c>
      <c r="D27" s="97">
        <v>117.54</v>
      </c>
      <c r="E27" s="94"/>
      <c r="F27" s="94">
        <f t="shared" si="2"/>
        <v>126.53</v>
      </c>
      <c r="G27" s="95">
        <v>126.53</v>
      </c>
      <c r="H27" s="97"/>
      <c r="I27" s="95">
        <v>8</v>
      </c>
      <c r="J27" s="95">
        <v>8</v>
      </c>
      <c r="K27" s="97"/>
    </row>
    <row r="28" ht="30.75" customHeight="1" spans="1:11">
      <c r="A28" s="64" t="s">
        <v>86</v>
      </c>
      <c r="B28" s="65" t="s">
        <v>87</v>
      </c>
      <c r="C28" s="94">
        <f t="shared" si="1"/>
        <v>117.54</v>
      </c>
      <c r="D28" s="97">
        <v>117.54</v>
      </c>
      <c r="E28" s="94"/>
      <c r="F28" s="94">
        <f t="shared" si="2"/>
        <v>126.53</v>
      </c>
      <c r="G28" s="95">
        <v>126.53</v>
      </c>
      <c r="H28" s="97"/>
      <c r="I28" s="95">
        <v>8</v>
      </c>
      <c r="J28" s="95">
        <v>8</v>
      </c>
      <c r="K28" s="97"/>
    </row>
    <row r="29" ht="30.75" customHeight="1" spans="1:11">
      <c r="A29" s="64" t="s">
        <v>88</v>
      </c>
      <c r="B29" s="65" t="s">
        <v>89</v>
      </c>
      <c r="C29" s="94">
        <f t="shared" si="1"/>
        <v>117.54</v>
      </c>
      <c r="D29" s="97">
        <v>117.54</v>
      </c>
      <c r="E29" s="94"/>
      <c r="F29" s="94">
        <f t="shared" si="2"/>
        <v>126.53</v>
      </c>
      <c r="G29" s="95">
        <v>126.53</v>
      </c>
      <c r="H29" s="97"/>
      <c r="I29" s="95">
        <v>8</v>
      </c>
      <c r="J29" s="95">
        <v>8</v>
      </c>
      <c r="K29" s="97"/>
    </row>
    <row r="30" ht="30.75" customHeight="1" spans="1:11">
      <c r="A30" s="98" t="s">
        <v>90</v>
      </c>
      <c r="B30" s="99"/>
      <c r="C30" s="94">
        <f t="shared" si="1"/>
        <v>3966.01</v>
      </c>
      <c r="D30" s="94">
        <f>D7+D15+D18+D22+D27</f>
        <v>3489.63</v>
      </c>
      <c r="E30" s="94">
        <f>E7+E15+E18+E22+E27</f>
        <v>476.38</v>
      </c>
      <c r="F30" s="94">
        <f t="shared" si="2"/>
        <v>4635.16</v>
      </c>
      <c r="G30" s="94">
        <f>G7+G15+G18+G22+G27</f>
        <v>3963.42</v>
      </c>
      <c r="H30" s="94">
        <f>H7+H15+H18+H22+H27</f>
        <v>671.74</v>
      </c>
      <c r="I30" s="95">
        <v>17</v>
      </c>
      <c r="J30" s="95">
        <v>14</v>
      </c>
      <c r="K30" s="97">
        <v>41</v>
      </c>
    </row>
  </sheetData>
  <mergeCells count="7">
    <mergeCell ref="A3:K3"/>
    <mergeCell ref="J4:K4"/>
    <mergeCell ref="A5:B5"/>
    <mergeCell ref="C5:E5"/>
    <mergeCell ref="F5:H5"/>
    <mergeCell ref="I5:K5"/>
    <mergeCell ref="A30:B3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8"/>
  <sheetViews>
    <sheetView tabSelected="1" topLeftCell="A40" workbookViewId="0">
      <selection activeCell="I8" sqref="I8"/>
    </sheetView>
  </sheetViews>
  <sheetFormatPr defaultColWidth="9" defaultRowHeight="14.25" outlineLevelCol="6"/>
  <cols>
    <col min="1" max="1" width="38.375" customWidth="1"/>
    <col min="2" max="2" width="18.125" customWidth="1"/>
    <col min="3" max="3" width="28.5" customWidth="1"/>
  </cols>
  <sheetData>
    <row r="1" ht="19.5" customHeight="1" spans="1:3">
      <c r="A1" s="86" t="s">
        <v>108</v>
      </c>
      <c r="B1" s="87"/>
      <c r="C1" s="87"/>
    </row>
    <row r="2" ht="44.25" customHeight="1" spans="1:3">
      <c r="A2" s="88" t="s">
        <v>109</v>
      </c>
      <c r="B2" s="88"/>
      <c r="C2" s="88"/>
    </row>
    <row r="3" ht="20.25" customHeight="1" spans="3:3">
      <c r="C3" s="89" t="s">
        <v>2</v>
      </c>
    </row>
    <row r="4" ht="22.5" customHeight="1" spans="1:3">
      <c r="A4" s="90" t="s">
        <v>110</v>
      </c>
      <c r="B4" s="90" t="s">
        <v>6</v>
      </c>
      <c r="C4" s="90" t="s">
        <v>111</v>
      </c>
    </row>
    <row r="5" ht="22.5" customHeight="1" spans="1:3">
      <c r="A5" s="91" t="s">
        <v>112</v>
      </c>
      <c r="B5" s="91">
        <v>3506.25</v>
      </c>
      <c r="C5" s="91"/>
    </row>
    <row r="6" ht="22.5" customHeight="1" spans="1:3">
      <c r="A6" s="91" t="s">
        <v>113</v>
      </c>
      <c r="B6" s="91">
        <v>969.31</v>
      </c>
      <c r="C6" s="91"/>
    </row>
    <row r="7" ht="22.5" customHeight="1" spans="1:7">
      <c r="A7" s="91" t="s">
        <v>114</v>
      </c>
      <c r="B7" s="91">
        <v>130.15</v>
      </c>
      <c r="C7" s="91"/>
      <c r="G7" t="s">
        <v>22</v>
      </c>
    </row>
    <row r="8" ht="22.5" customHeight="1" spans="1:3">
      <c r="A8" s="91" t="s">
        <v>115</v>
      </c>
      <c r="B8" s="91">
        <v>80.77</v>
      </c>
      <c r="C8" s="91"/>
    </row>
    <row r="9" ht="22.5" customHeight="1" spans="1:3">
      <c r="A9" s="91" t="s">
        <v>116</v>
      </c>
      <c r="B9" s="91">
        <v>489.66</v>
      </c>
      <c r="C9" s="91"/>
    </row>
    <row r="10" ht="22.5" customHeight="1" spans="1:3">
      <c r="A10" s="91" t="s">
        <v>117</v>
      </c>
      <c r="B10" s="91">
        <v>316.32</v>
      </c>
      <c r="C10" s="91"/>
    </row>
    <row r="11" ht="22.5" customHeight="1" spans="1:3">
      <c r="A11" s="91" t="s">
        <v>118</v>
      </c>
      <c r="B11" s="91">
        <v>2.24</v>
      </c>
      <c r="C11" s="91"/>
    </row>
    <row r="12" ht="22.5" customHeight="1" spans="1:3">
      <c r="A12" s="91" t="s">
        <v>119</v>
      </c>
      <c r="B12" s="91">
        <v>94.89</v>
      </c>
      <c r="C12" s="91"/>
    </row>
    <row r="13" ht="22.5" customHeight="1" spans="1:3">
      <c r="A13" s="91" t="s">
        <v>120</v>
      </c>
      <c r="B13" s="91">
        <v>1.29</v>
      </c>
      <c r="C13" s="91"/>
    </row>
    <row r="14" ht="22.5" customHeight="1" spans="1:3">
      <c r="A14" s="91" t="s">
        <v>121</v>
      </c>
      <c r="B14" s="91">
        <v>7.91</v>
      </c>
      <c r="C14" s="91"/>
    </row>
    <row r="15" ht="22.5" customHeight="1" spans="1:3">
      <c r="A15" s="91" t="s">
        <v>122</v>
      </c>
      <c r="B15" s="91">
        <v>126.53</v>
      </c>
      <c r="C15" s="91"/>
    </row>
    <row r="16" ht="22.5" customHeight="1" spans="1:3">
      <c r="A16" s="91" t="s">
        <v>123</v>
      </c>
      <c r="B16" s="91">
        <v>1.55</v>
      </c>
      <c r="C16" s="91"/>
    </row>
    <row r="17" ht="22.5" customHeight="1" spans="1:3">
      <c r="A17" s="91" t="s">
        <v>124</v>
      </c>
      <c r="B17" s="91">
        <v>1285.63</v>
      </c>
      <c r="C17" s="91"/>
    </row>
    <row r="18" ht="22.5" customHeight="1" spans="1:3">
      <c r="A18" s="91" t="s">
        <v>125</v>
      </c>
      <c r="B18" s="91">
        <v>171.58</v>
      </c>
      <c r="C18" s="91"/>
    </row>
    <row r="19" ht="22.5" customHeight="1" spans="1:3">
      <c r="A19" s="91" t="s">
        <v>126</v>
      </c>
      <c r="B19" s="91">
        <v>15.62</v>
      </c>
      <c r="C19" s="91"/>
    </row>
    <row r="20" ht="22.5" customHeight="1" spans="1:3">
      <c r="A20" s="91" t="s">
        <v>127</v>
      </c>
      <c r="B20" s="91">
        <v>3.63</v>
      </c>
      <c r="C20" s="91"/>
    </row>
    <row r="21" ht="22.5" customHeight="1" spans="1:3">
      <c r="A21" s="91" t="s">
        <v>128</v>
      </c>
      <c r="B21" s="91">
        <v>0</v>
      </c>
      <c r="C21" s="91"/>
    </row>
    <row r="22" ht="22.5" customHeight="1" spans="1:3">
      <c r="A22" s="91" t="s">
        <v>129</v>
      </c>
      <c r="B22" s="91">
        <v>0</v>
      </c>
      <c r="C22" s="91"/>
    </row>
    <row r="23" ht="22.5" customHeight="1" spans="1:3">
      <c r="A23" s="91" t="s">
        <v>130</v>
      </c>
      <c r="B23" s="91">
        <v>0.21</v>
      </c>
      <c r="C23" s="91"/>
    </row>
    <row r="24" ht="22.5" customHeight="1" spans="1:3">
      <c r="A24" s="91" t="s">
        <v>131</v>
      </c>
      <c r="B24" s="91">
        <v>2.1</v>
      </c>
      <c r="C24" s="91"/>
    </row>
    <row r="25" ht="22.5" customHeight="1" spans="1:3">
      <c r="A25" s="91" t="s">
        <v>132</v>
      </c>
      <c r="B25" s="91">
        <v>3.1</v>
      </c>
      <c r="C25" s="91"/>
    </row>
    <row r="26" ht="22.5" customHeight="1" spans="1:3">
      <c r="A26" s="91" t="s">
        <v>133</v>
      </c>
      <c r="B26" s="91">
        <v>0</v>
      </c>
      <c r="C26" s="91"/>
    </row>
    <row r="27" ht="22.5" customHeight="1" spans="1:3">
      <c r="A27" s="91" t="s">
        <v>134</v>
      </c>
      <c r="B27" s="91">
        <v>0</v>
      </c>
      <c r="C27" s="91"/>
    </row>
    <row r="28" ht="22.5" customHeight="1" spans="1:3">
      <c r="A28" s="91" t="s">
        <v>135</v>
      </c>
      <c r="B28" s="91">
        <v>8.8</v>
      </c>
      <c r="C28" s="91"/>
    </row>
    <row r="29" ht="22.5" customHeight="1" spans="1:3">
      <c r="A29" s="91" t="s">
        <v>136</v>
      </c>
      <c r="B29" s="91">
        <v>0</v>
      </c>
      <c r="C29" s="91"/>
    </row>
    <row r="30" ht="22.5" customHeight="1" spans="1:3">
      <c r="A30" s="91" t="s">
        <v>137</v>
      </c>
      <c r="B30" s="91">
        <v>1</v>
      </c>
      <c r="C30" s="91"/>
    </row>
    <row r="31" ht="22.5" customHeight="1" spans="1:3">
      <c r="A31" s="91" t="s">
        <v>138</v>
      </c>
      <c r="B31" s="91">
        <v>0</v>
      </c>
      <c r="C31" s="91"/>
    </row>
    <row r="32" ht="22.5" customHeight="1" spans="1:3">
      <c r="A32" s="91" t="s">
        <v>139</v>
      </c>
      <c r="B32" s="91">
        <v>0</v>
      </c>
      <c r="C32" s="91"/>
    </row>
    <row r="33" ht="22.5" customHeight="1" spans="1:3">
      <c r="A33" s="91" t="s">
        <v>140</v>
      </c>
      <c r="B33" s="91">
        <v>10.3</v>
      </c>
      <c r="C33" s="91"/>
    </row>
    <row r="34" ht="22.5" customHeight="1" spans="1:3">
      <c r="A34" s="91" t="s">
        <v>141</v>
      </c>
      <c r="B34" s="91">
        <v>1</v>
      </c>
      <c r="C34" s="91"/>
    </row>
    <row r="35" ht="22.5" customHeight="1" spans="1:3">
      <c r="A35" s="91" t="s">
        <v>142</v>
      </c>
      <c r="B35" s="91">
        <v>0</v>
      </c>
      <c r="C35" s="91"/>
    </row>
    <row r="36" ht="22.5" customHeight="1" spans="1:3">
      <c r="A36" s="91" t="s">
        <v>143</v>
      </c>
      <c r="B36" s="91">
        <v>0</v>
      </c>
      <c r="C36" s="91"/>
    </row>
    <row r="37" ht="22.5" customHeight="1" spans="1:3">
      <c r="A37" s="91" t="s">
        <v>144</v>
      </c>
      <c r="B37" s="91">
        <v>0</v>
      </c>
      <c r="C37" s="91"/>
    </row>
    <row r="38" ht="22.5" customHeight="1" spans="1:3">
      <c r="A38" s="91" t="s">
        <v>145</v>
      </c>
      <c r="B38" s="91">
        <v>6</v>
      </c>
      <c r="C38" s="91"/>
    </row>
    <row r="39" ht="22.5" customHeight="1" spans="1:3">
      <c r="A39" s="91" t="s">
        <v>146</v>
      </c>
      <c r="B39" s="91">
        <v>0</v>
      </c>
      <c r="C39" s="91"/>
    </row>
    <row r="40" ht="22.5" customHeight="1" spans="1:3">
      <c r="A40" s="91" t="s">
        <v>147</v>
      </c>
      <c r="B40" s="91">
        <v>0</v>
      </c>
      <c r="C40" s="91"/>
    </row>
    <row r="41" ht="22.5" customHeight="1" spans="1:3">
      <c r="A41" s="91" t="s">
        <v>148</v>
      </c>
      <c r="B41" s="91">
        <v>33.93</v>
      </c>
      <c r="C41" s="91"/>
    </row>
    <row r="42" ht="22.5" customHeight="1" spans="1:3">
      <c r="A42" s="91" t="s">
        <v>149</v>
      </c>
      <c r="B42" s="91">
        <v>0</v>
      </c>
      <c r="C42" s="91"/>
    </row>
    <row r="43" ht="22.5" customHeight="1" spans="1:3">
      <c r="A43" s="91" t="s">
        <v>150</v>
      </c>
      <c r="B43" s="91">
        <v>4.23</v>
      </c>
      <c r="C43" s="91"/>
    </row>
    <row r="44" ht="22.5" customHeight="1" spans="1:3">
      <c r="A44" s="91" t="s">
        <v>151</v>
      </c>
      <c r="B44" s="91">
        <v>0</v>
      </c>
      <c r="C44" s="91"/>
    </row>
    <row r="45" ht="22.5" customHeight="1" spans="1:3">
      <c r="A45" s="92" t="s">
        <v>152</v>
      </c>
      <c r="B45" s="91">
        <v>81.66</v>
      </c>
      <c r="C45" s="91"/>
    </row>
    <row r="46" ht="22.5" customHeight="1" spans="1:3">
      <c r="A46" s="91" t="s">
        <v>153</v>
      </c>
      <c r="B46" s="91">
        <v>285.6</v>
      </c>
      <c r="C46" s="91"/>
    </row>
    <row r="47" ht="22.5" customHeight="1" spans="1:3">
      <c r="A47" s="91" t="s">
        <v>154</v>
      </c>
      <c r="B47" s="91">
        <v>0</v>
      </c>
      <c r="C47" s="91"/>
    </row>
    <row r="48" ht="22.5" customHeight="1" spans="1:3">
      <c r="A48" s="91" t="s">
        <v>155</v>
      </c>
      <c r="B48" s="91">
        <v>0</v>
      </c>
      <c r="C48" s="91"/>
    </row>
    <row r="49" ht="22.5" customHeight="1" spans="1:3">
      <c r="A49" s="91" t="s">
        <v>156</v>
      </c>
      <c r="B49" s="91">
        <v>0</v>
      </c>
      <c r="C49" s="91"/>
    </row>
    <row r="50" ht="22.5" customHeight="1" spans="1:3">
      <c r="A50" s="91" t="s">
        <v>157</v>
      </c>
      <c r="B50" s="91">
        <v>0</v>
      </c>
      <c r="C50" s="91"/>
    </row>
    <row r="51" ht="22.5" customHeight="1" spans="1:3">
      <c r="A51" s="91" t="s">
        <v>158</v>
      </c>
      <c r="B51" s="91">
        <v>155.98</v>
      </c>
      <c r="C51" s="91"/>
    </row>
    <row r="52" ht="22.5" customHeight="1" spans="1:3">
      <c r="A52" s="91" t="s">
        <v>159</v>
      </c>
      <c r="B52" s="91">
        <v>0</v>
      </c>
      <c r="C52" s="91"/>
    </row>
    <row r="53" ht="22.5" customHeight="1" spans="1:3">
      <c r="A53" s="91" t="s">
        <v>160</v>
      </c>
      <c r="B53" s="91">
        <v>0</v>
      </c>
      <c r="C53" s="91"/>
    </row>
    <row r="54" ht="22.5" customHeight="1" spans="1:3">
      <c r="A54" s="91" t="s">
        <v>161</v>
      </c>
      <c r="B54" s="91">
        <v>129.62</v>
      </c>
      <c r="C54" s="91"/>
    </row>
    <row r="55" ht="22.5" customHeight="1" spans="1:3">
      <c r="A55" s="91" t="s">
        <v>162</v>
      </c>
      <c r="B55" s="91">
        <v>0</v>
      </c>
      <c r="C55" s="91"/>
    </row>
    <row r="56" ht="22.5" customHeight="1" spans="1:3">
      <c r="A56" s="91" t="s">
        <v>163</v>
      </c>
      <c r="B56" s="91">
        <v>0</v>
      </c>
      <c r="C56" s="91"/>
    </row>
    <row r="57" ht="22.5" customHeight="1" spans="1:3">
      <c r="A57" s="91" t="s">
        <v>164</v>
      </c>
      <c r="B57" s="91">
        <v>0</v>
      </c>
      <c r="C57" s="91"/>
    </row>
    <row r="58" ht="22.5" customHeight="1" spans="1:3">
      <c r="A58" s="90" t="s">
        <v>90</v>
      </c>
      <c r="B58" s="91">
        <v>3963.43</v>
      </c>
      <c r="C58" s="9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165</v>
      </c>
    </row>
    <row r="2" ht="19.5" customHeight="1" spans="1:2">
      <c r="A2" s="74"/>
      <c r="B2" s="75"/>
    </row>
    <row r="3" ht="30" customHeight="1" spans="1:2">
      <c r="A3" s="76" t="s">
        <v>166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102</v>
      </c>
    </row>
    <row r="6" ht="38.25" customHeight="1" spans="1:2">
      <c r="A6" s="80" t="s">
        <v>167</v>
      </c>
      <c r="B6" s="67">
        <v>1</v>
      </c>
    </row>
    <row r="7" ht="38.25" customHeight="1" spans="1:2">
      <c r="A7" s="67" t="s">
        <v>168</v>
      </c>
      <c r="B7" s="67"/>
    </row>
    <row r="8" ht="38.25" customHeight="1" spans="1:2">
      <c r="A8" s="67" t="s">
        <v>169</v>
      </c>
      <c r="B8" s="67">
        <v>1</v>
      </c>
    </row>
    <row r="9" ht="38.25" customHeight="1" spans="1:2">
      <c r="A9" s="81" t="s">
        <v>170</v>
      </c>
      <c r="B9" s="81"/>
    </row>
    <row r="10" ht="38.25" customHeight="1" spans="1:2">
      <c r="A10" s="82" t="s">
        <v>171</v>
      </c>
      <c r="B10" s="81"/>
    </row>
    <row r="11" ht="38.25" customHeight="1" spans="1:2">
      <c r="A11" s="83" t="s">
        <v>172</v>
      </c>
      <c r="B11" s="84"/>
    </row>
    <row r="12" ht="91.5" customHeight="1" spans="1:2">
      <c r="A12" s="85" t="s">
        <v>173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174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175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42</v>
      </c>
      <c r="B5" s="63"/>
      <c r="C5" s="63" t="s">
        <v>101</v>
      </c>
      <c r="D5" s="63"/>
      <c r="E5" s="63"/>
      <c r="F5" s="63" t="s">
        <v>102</v>
      </c>
      <c r="G5" s="63"/>
      <c r="H5" s="63"/>
      <c r="I5" s="63" t="s">
        <v>176</v>
      </c>
      <c r="J5" s="63"/>
      <c r="K5" s="63"/>
    </row>
    <row r="6" s="59" customFormat="1" ht="27.75" customHeight="1" spans="1:11">
      <c r="A6" s="63" t="s">
        <v>47</v>
      </c>
      <c r="B6" s="63" t="s">
        <v>48</v>
      </c>
      <c r="C6" s="63" t="s">
        <v>90</v>
      </c>
      <c r="D6" s="63" t="s">
        <v>93</v>
      </c>
      <c r="E6" s="63" t="s">
        <v>94</v>
      </c>
      <c r="F6" s="63" t="s">
        <v>90</v>
      </c>
      <c r="G6" s="63" t="s">
        <v>93</v>
      </c>
      <c r="H6" s="63" t="s">
        <v>94</v>
      </c>
      <c r="I6" s="63" t="s">
        <v>90</v>
      </c>
      <c r="J6" s="63" t="s">
        <v>93</v>
      </c>
      <c r="K6" s="63" t="s">
        <v>94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90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8"/>
  <sheetViews>
    <sheetView workbookViewId="0">
      <selection activeCell="F12" sqref="F12"/>
    </sheetView>
  </sheetViews>
  <sheetFormatPr defaultColWidth="9" defaultRowHeight="14.25"/>
  <cols>
    <col min="1" max="1" width="25.25" customWidth="1"/>
    <col min="2" max="2" width="16.75" customWidth="1"/>
    <col min="3" max="7" width="11.75" customWidth="1"/>
    <col min="8" max="8" width="20.375" customWidth="1"/>
    <col min="9" max="9" width="36" customWidth="1"/>
  </cols>
  <sheetData>
    <row r="1" ht="18.75" spans="1:7">
      <c r="A1" s="44" t="s">
        <v>177</v>
      </c>
      <c r="B1" s="45"/>
      <c r="C1" s="45"/>
      <c r="D1" s="45"/>
      <c r="E1" s="45"/>
      <c r="F1" s="45"/>
      <c r="G1" s="45"/>
    </row>
    <row r="2" ht="22.5" spans="1:9">
      <c r="A2" s="46" t="s">
        <v>178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179</v>
      </c>
      <c r="B4" s="10" t="s">
        <v>180</v>
      </c>
      <c r="C4" s="51" t="s">
        <v>181</v>
      </c>
      <c r="D4" s="52" t="s">
        <v>182</v>
      </c>
      <c r="E4" s="52"/>
      <c r="F4" s="53" t="s">
        <v>183</v>
      </c>
      <c r="G4" s="10" t="s">
        <v>184</v>
      </c>
      <c r="H4" s="53" t="s">
        <v>185</v>
      </c>
      <c r="I4" s="53" t="s">
        <v>186</v>
      </c>
    </row>
    <row r="5" ht="21" customHeight="1" spans="1:9">
      <c r="A5" s="50"/>
      <c r="B5" s="10"/>
      <c r="C5" s="51"/>
      <c r="D5" s="10" t="s">
        <v>187</v>
      </c>
      <c r="E5" s="10" t="s">
        <v>188</v>
      </c>
      <c r="F5" s="53"/>
      <c r="G5" s="10"/>
      <c r="H5" s="53"/>
      <c r="I5" s="53"/>
    </row>
    <row r="6" ht="27.75" customHeight="1" spans="1:9">
      <c r="A6" s="54" t="s">
        <v>90</v>
      </c>
      <c r="B6" s="55"/>
      <c r="C6" s="56">
        <v>70.23</v>
      </c>
      <c r="D6" s="56">
        <v>70.23</v>
      </c>
      <c r="E6" s="56"/>
      <c r="F6" s="57"/>
      <c r="G6" s="55"/>
      <c r="H6" s="55" t="s">
        <v>189</v>
      </c>
      <c r="I6" s="55" t="s">
        <v>189</v>
      </c>
    </row>
    <row r="7" ht="27.75" customHeight="1" spans="1:9">
      <c r="A7" s="58" t="s">
        <v>190</v>
      </c>
      <c r="B7" s="55" t="s">
        <v>191</v>
      </c>
      <c r="C7" s="56">
        <v>70.23</v>
      </c>
      <c r="D7" s="56">
        <v>70.23</v>
      </c>
      <c r="E7" s="56"/>
      <c r="F7" s="57" t="s">
        <v>59</v>
      </c>
      <c r="G7" s="55" t="s">
        <v>192</v>
      </c>
      <c r="H7" s="55" t="s">
        <v>193</v>
      </c>
      <c r="I7" s="55" t="s">
        <v>194</v>
      </c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微软用户</cp:lastModifiedBy>
  <dcterms:created xsi:type="dcterms:W3CDTF">1996-12-17T01:32:00Z</dcterms:created>
  <cp:lastPrinted>2019-03-08T08:00:00Z</cp:lastPrinted>
  <dcterms:modified xsi:type="dcterms:W3CDTF">2019-03-28T01:53:40Z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