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9" activeTab="12"/>
  </bookViews>
  <sheets>
    <sheet name="1、2022年部门收支总表" sheetId="1" r:id="rId1"/>
    <sheet name="2、2022年部门收入总表" sheetId="8" r:id="rId2"/>
    <sheet name="3、2022年部门支出总表" sheetId="9" r:id="rId3"/>
    <sheet name="4、2022年财政拨款收支总表" sheetId="12" r:id="rId4"/>
    <sheet name="5、2022年一般公共预算支出表" sheetId="2" r:id="rId5"/>
    <sheet name="6、2022年一般公共预算基本支出经济科目表" sheetId="6" r:id="rId6"/>
    <sheet name="7、2022年一般公共预算“三公”经费支出表" sheetId="3" r:id="rId7"/>
    <sheet name="8、2022年政府性基金预算收入表 " sheetId="16" r:id="rId8"/>
    <sheet name="9、2022年政府性基金预算支出表" sheetId="13" r:id="rId9"/>
    <sheet name="10、国有资本经营预算收支预算表" sheetId="17" r:id="rId10"/>
    <sheet name="11、2022年一般公共预算重点项目绩效目标表" sheetId="15" r:id="rId11"/>
    <sheet name="12、2022年政府采购预算表" sheetId="4" r:id="rId12"/>
    <sheet name="13、2022年政府购买服务支出预算表" sheetId="11" r:id="rId13"/>
  </sheets>
  <definedNames>
    <definedName name="_xlnm.Print_Titles" localSheetId="0">'1、2022年部门收支总表'!$1:$7</definedName>
    <definedName name="_xlnm.Print_Titles" localSheetId="3">'4、2022年财政拨款收支总表'!$1:$7</definedName>
    <definedName name="_xlnm.Print_Titles" localSheetId="5">'6、2022年一般公共预算基本支出经济科目表'!$1:$4</definedName>
    <definedName name="_xlnm.Print_Area" localSheetId="7">'8、2022年政府性基金预算收入表 '!$A$1:$C$17</definedName>
  </definedNames>
  <calcPr calcId="144525"/>
</workbook>
</file>

<file path=xl/sharedStrings.xml><?xml version="1.0" encoding="utf-8"?>
<sst xmlns="http://schemas.openxmlformats.org/spreadsheetml/2006/main" count="564" uniqueCount="285">
  <si>
    <t>表1</t>
  </si>
  <si>
    <t>孝义市教育科技局2022年部门收支总表</t>
  </si>
  <si>
    <t>收      入</t>
  </si>
  <si>
    <t>支      出</t>
  </si>
  <si>
    <t>项 目</t>
  </si>
  <si>
    <t>预算数</t>
  </si>
  <si>
    <t>项  目</t>
  </si>
  <si>
    <t>2021年</t>
  </si>
  <si>
    <t>2022年</t>
  </si>
  <si>
    <t>2022年比2021年增减%</t>
  </si>
  <si>
    <t>一、一般公共预算收入</t>
  </si>
  <si>
    <t>一、一般公共服务支出</t>
  </si>
  <si>
    <t>二、政府性基金收入</t>
  </si>
  <si>
    <t>二、外交支出</t>
  </si>
  <si>
    <t>三、纳入财政专户管理的事业收入</t>
  </si>
  <si>
    <t>三、国防支出</t>
  </si>
  <si>
    <t>四、其他收入</t>
  </si>
  <si>
    <t>四、公共安全支出</t>
  </si>
  <si>
    <t>五、教育支出</t>
  </si>
  <si>
    <t>六、科学技术支出</t>
  </si>
  <si>
    <t>七、文化旅游体育与传媒支出</t>
  </si>
  <si>
    <t>八、社会保障和就业支出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</si>
  <si>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</si>
  <si>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</si>
  <si>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</si>
  <si>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</si>
  <si>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</si>
  <si>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</si>
  <si>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</si>
  <si>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</si>
  <si>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二十、自然资源海洋气象等支出</t>
  </si>
  <si>
    <t>二十一、住房保障支出</t>
  </si>
  <si>
    <t>二十二、粮油物资储备支出</t>
  </si>
  <si>
    <t>二十四、灾害防治及应急管理支出</t>
  </si>
  <si>
    <t>二十九、其他支出</t>
  </si>
  <si>
    <t>本年收入合计</t>
  </si>
  <si>
    <t>本年支出合计</t>
  </si>
  <si>
    <t>表2</t>
  </si>
  <si>
    <t>孝义市孝义市教育科技局2022年部门收入总表</t>
  </si>
  <si>
    <t>单位：万元</t>
  </si>
  <si>
    <t>项目</t>
  </si>
  <si>
    <t>一般公共预算</t>
  </si>
  <si>
    <t>政府性基金</t>
  </si>
  <si>
    <t>纳入财政专户管理的事业收入</t>
  </si>
  <si>
    <t>其他收入</t>
  </si>
  <si>
    <t>科目编码</t>
  </si>
  <si>
    <t>科目名称</t>
  </si>
  <si>
    <t>205</t>
  </si>
  <si>
    <t>教育支出</t>
  </si>
  <si>
    <t>　20502</t>
  </si>
  <si>
    <t>　普通教育</t>
  </si>
  <si>
    <t>　　2050201</t>
  </si>
  <si>
    <t>　　学前教育</t>
  </si>
  <si>
    <t>　　2050202</t>
  </si>
  <si>
    <t>　　小学教育</t>
  </si>
  <si>
    <t>　　2050203</t>
  </si>
  <si>
    <t>　　初中教育</t>
  </si>
  <si>
    <t>　　2050204</t>
  </si>
  <si>
    <t>　　高中教育</t>
  </si>
  <si>
    <t>　　2050299</t>
  </si>
  <si>
    <t>　　其他普通教育支出</t>
  </si>
  <si>
    <t>　20503</t>
  </si>
  <si>
    <t>　职业教育</t>
  </si>
  <si>
    <t>　　2050302</t>
  </si>
  <si>
    <t>　　中等职业教育</t>
  </si>
  <si>
    <t>　20505</t>
  </si>
  <si>
    <t>　广播电视教育</t>
  </si>
  <si>
    <t>　　2050501</t>
  </si>
  <si>
    <t>　　广播电视学校</t>
  </si>
  <si>
    <t>　20507</t>
  </si>
  <si>
    <t>　特殊教育</t>
  </si>
  <si>
    <t>　　2050701</t>
  </si>
  <si>
    <t>　　特殊学校教育</t>
  </si>
  <si>
    <t>　20508</t>
  </si>
  <si>
    <t>　进修及培训</t>
  </si>
  <si>
    <t>　　2050801</t>
  </si>
  <si>
    <t>　　教师进修</t>
  </si>
  <si>
    <t>　20509</t>
  </si>
  <si>
    <t>　教育费附加安排的支出</t>
  </si>
  <si>
    <t>　　2050903</t>
  </si>
  <si>
    <t>　　城市中小学校舍建设</t>
  </si>
  <si>
    <t>　　2050904</t>
  </si>
  <si>
    <t>　　城市中小学教学设施</t>
  </si>
  <si>
    <t>　　2050999</t>
  </si>
  <si>
    <t>　　其他教育费附加安排的支出</t>
  </si>
  <si>
    <t>　20599</t>
  </si>
  <si>
    <t>　其他教育支出</t>
  </si>
  <si>
    <t>　　2059999</t>
  </si>
  <si>
    <t>　　其他教育支出</t>
  </si>
  <si>
    <t>208</t>
  </si>
  <si>
    <t>社会保障和就业支出</t>
  </si>
  <si>
    <t>　20805</t>
  </si>
  <si>
    <t>　行政事业单位养老支出</t>
  </si>
  <si>
    <t>　　2080501</t>
  </si>
  <si>
    <t>　　行政单位离退休</t>
  </si>
  <si>
    <t>　　2080502</t>
  </si>
  <si>
    <t>　　事业单位离退休</t>
  </si>
  <si>
    <t>　　2080505</t>
  </si>
  <si>
    <t>　　机关事业单位基本养老保险缴费支出</t>
  </si>
  <si>
    <t>　　2080506</t>
  </si>
  <si>
    <t>　　机关事业单位职业年金缴费支出</t>
  </si>
  <si>
    <t>210</t>
  </si>
  <si>
    <t>卫生健康支出</t>
  </si>
  <si>
    <t>　21011</t>
  </si>
  <si>
    <t>　行政事业单位医疗</t>
  </si>
  <si>
    <t>　　2101101</t>
  </si>
  <si>
    <t>　　行政单位医疗</t>
  </si>
  <si>
    <t>　　2101102</t>
  </si>
  <si>
    <t>　　事业单位医疗</t>
  </si>
  <si>
    <t>　　2101103</t>
  </si>
  <si>
    <t>　　公务员医疗补助</t>
  </si>
  <si>
    <t>221</t>
  </si>
  <si>
    <t>住房保障支出</t>
  </si>
  <si>
    <t>　22102</t>
  </si>
  <si>
    <t>　住房改革支出</t>
  </si>
  <si>
    <t>　　2210201</t>
  </si>
  <si>
    <t>　　住房公积金</t>
  </si>
  <si>
    <t>合      计</t>
  </si>
  <si>
    <t>表3</t>
  </si>
  <si>
    <t>孝义市教育科技局2022年部门支出总表</t>
  </si>
  <si>
    <t>基本支出</t>
  </si>
  <si>
    <t>项目支出</t>
  </si>
  <si>
    <t>表4</t>
  </si>
  <si>
    <t>孝义市教育科技局2022年财政拨款收支总表</t>
  </si>
  <si>
    <t>小计</t>
  </si>
  <si>
    <t>政府性基金预算</t>
  </si>
  <si>
    <t>十五、资源勘探信息等支出</t>
  </si>
  <si>
    <t>表5</t>
  </si>
  <si>
    <t>孝义市教育科技局2022年一般公共预算支出表</t>
  </si>
  <si>
    <t>2021年预算数</t>
  </si>
  <si>
    <t>2022年预算数</t>
  </si>
  <si>
    <t>2022年预算数比2021年预算数增减%</t>
  </si>
  <si>
    <t>合计</t>
  </si>
  <si>
    <t>　　农村中小学校舍建设</t>
  </si>
  <si>
    <t>　　　206</t>
  </si>
  <si>
    <t>　　　科学技术支出</t>
  </si>
  <si>
    <t>　　　　20604</t>
  </si>
  <si>
    <t>　　　　技术研究与开发</t>
  </si>
  <si>
    <t>　　　　　2060499</t>
  </si>
  <si>
    <t>　　　　　其他技术研究与开发支出</t>
  </si>
  <si>
    <t>合     计</t>
  </si>
  <si>
    <t>表6</t>
  </si>
  <si>
    <t>孝义市教育科技局2022年一般公共预算基本支出经济科目表</t>
  </si>
  <si>
    <t>经济科目名称</t>
  </si>
  <si>
    <t>备注</t>
  </si>
  <si>
    <t>一、工资福利支出</t>
  </si>
  <si>
    <t xml:space="preserve">    基本工资</t>
  </si>
  <si>
    <t xml:space="preserve">    津贴补贴</t>
  </si>
  <si>
    <t xml:space="preserve">    奖金</t>
  </si>
  <si>
    <t xml:space="preserve">    绩效工资</t>
  </si>
  <si>
    <t xml:space="preserve">    机关事业单位基本养老保险缴费</t>
  </si>
  <si>
    <r>
      <rPr>
        <sz val="12"/>
        <rFont val="宋体"/>
        <charset val="134"/>
      </rPr>
      <t xml:space="preserve"> </t>
    </r>
    <r>
      <rPr>
        <sz val="12"/>
        <rFont val="宋体"/>
        <charset val="134"/>
      </rPr>
      <t xml:space="preserve">   职业年金缴费</t>
    </r>
  </si>
  <si>
    <t xml:space="preserve">    职工基本医疗保险缴费</t>
  </si>
  <si>
    <t xml:space="preserve">    公务员医疗补助缴费</t>
  </si>
  <si>
    <t xml:space="preserve">    其他社会保障缴费</t>
  </si>
  <si>
    <t xml:space="preserve">    住房公积金</t>
  </si>
  <si>
    <t xml:space="preserve">    其他工资福利支出</t>
  </si>
  <si>
    <t>二、商品和服务支出</t>
  </si>
  <si>
    <r>
      <rPr>
        <sz val="12"/>
        <rFont val="宋体"/>
        <charset val="134"/>
      </rPr>
      <t xml:space="preserve"> </t>
    </r>
    <r>
      <rPr>
        <sz val="12"/>
        <rFont val="宋体"/>
        <charset val="134"/>
      </rPr>
      <t xml:space="preserve">   </t>
    </r>
    <r>
      <rPr>
        <sz val="12"/>
        <rFont val="宋体"/>
        <charset val="134"/>
      </rPr>
      <t>办公费</t>
    </r>
  </si>
  <si>
    <t xml:space="preserve">    印刷费</t>
  </si>
  <si>
    <t xml:space="preserve">    咨询费</t>
  </si>
  <si>
    <t xml:space="preserve">    水费</t>
  </si>
  <si>
    <t xml:space="preserve">    电费</t>
  </si>
  <si>
    <t xml:space="preserve">    邮电费</t>
  </si>
  <si>
    <t xml:space="preserve">    取暖费（单位）</t>
  </si>
  <si>
    <r>
      <rPr>
        <sz val="12"/>
        <rFont val="宋体"/>
        <charset val="134"/>
      </rPr>
      <t xml:space="preserve"> </t>
    </r>
    <r>
      <rPr>
        <sz val="12"/>
        <rFont val="宋体"/>
        <charset val="134"/>
      </rPr>
      <t xml:space="preserve">   物业管理费</t>
    </r>
  </si>
  <si>
    <t xml:space="preserve">    差旅费</t>
  </si>
  <si>
    <t xml:space="preserve">    维修（护）费</t>
  </si>
  <si>
    <t xml:space="preserve">    租赁费</t>
  </si>
  <si>
    <r>
      <rPr>
        <sz val="12"/>
        <rFont val="宋体"/>
        <charset val="134"/>
      </rPr>
      <t xml:space="preserve"> </t>
    </r>
    <r>
      <rPr>
        <sz val="12"/>
        <rFont val="宋体"/>
        <charset val="134"/>
      </rPr>
      <t xml:space="preserve">   培训费</t>
    </r>
  </si>
  <si>
    <r>
      <rPr>
        <sz val="12"/>
        <rFont val="宋体"/>
        <charset val="134"/>
      </rPr>
      <t xml:space="preserve"> </t>
    </r>
    <r>
      <rPr>
        <sz val="12"/>
        <rFont val="宋体"/>
        <charset val="134"/>
      </rPr>
      <t xml:space="preserve">   公务接待费</t>
    </r>
  </si>
  <si>
    <t xml:space="preserve">    专用材料费</t>
  </si>
  <si>
    <t xml:space="preserve">    专用燃料费</t>
  </si>
  <si>
    <t xml:space="preserve">    劳务费</t>
  </si>
  <si>
    <t xml:space="preserve">    工会经费</t>
  </si>
  <si>
    <t xml:space="preserve">    福利费</t>
  </si>
  <si>
    <t xml:space="preserve">    公务用车运行维护费</t>
  </si>
  <si>
    <t xml:space="preserve">    其他交通费用</t>
  </si>
  <si>
    <t xml:space="preserve">    其他商品和服务支出</t>
  </si>
  <si>
    <t>三、对个人和家庭的补助</t>
  </si>
  <si>
    <t xml:space="preserve">    退休费</t>
  </si>
  <si>
    <t xml:space="preserve">    生活补助</t>
  </si>
  <si>
    <t xml:space="preserve">    助学金</t>
  </si>
  <si>
    <t xml:space="preserve">    其他对个人和家庭的补助支出</t>
  </si>
  <si>
    <t>表7</t>
  </si>
  <si>
    <t>孝义市教育科技局2022年一般公共预算“三公”经费支出情况统计表</t>
  </si>
  <si>
    <t>合    计</t>
  </si>
  <si>
    <t>1、因公出国（境）费用</t>
  </si>
  <si>
    <t>2、公务接待费</t>
  </si>
  <si>
    <t>3、公务用车费</t>
  </si>
  <si>
    <t xml:space="preserve">      其中：（1）公务用车运行维护费</t>
  </si>
  <si>
    <t xml:space="preserve">            （2）公务用车购置费</t>
  </si>
  <si>
    <t xml:space="preserve">    注：按照中央、省预算公开规定，各级各部门公开的“三公”经费为一般公共预算安排的“三公”经费。“三公”经费包括因公出国（境）费用、公务接待费和公务用车购置费及运行费。1、因公出国（境）费用，指单位工作人员公务出国（境）的住宿费、旅费、伙食补助费、杂费、培训费等支出。2、公务接待费，指单位按规定开支的各类公务接待（含外宾接待）支出。3、公务用车购置费及运行费，指单位公务用车购置费及租用费、燃料费、维修费、过桥过路费、保险费等支出，公务用车指用于履行公务的机动车辆，包括一般公务用车和执法执勤用车。</t>
  </si>
  <si>
    <t>表8</t>
  </si>
  <si>
    <t>孝义市教育科技局2022年政府性基金预算收入表</t>
  </si>
  <si>
    <t>政府性基金预算收入</t>
  </si>
  <si>
    <t>表9</t>
  </si>
  <si>
    <t>孝义市教育科技局2022年政府性基金预算支出表</t>
  </si>
  <si>
    <t>2022年预算比2021年预算数增减</t>
  </si>
  <si>
    <t>表10</t>
  </si>
  <si>
    <t>孝义市教育科技局2022年国有资本经营预算收支预算表</t>
  </si>
  <si>
    <t>国有资本经营预算收入</t>
  </si>
  <si>
    <t>国有资本经营预算支出</t>
  </si>
  <si>
    <t>国有资本经营收入预算</t>
  </si>
  <si>
    <t>表11</t>
  </si>
  <si>
    <t>孝义市教育科技局2022年一般公共预算重点项目绩效目标表</t>
  </si>
  <si>
    <t>项目名称</t>
  </si>
  <si>
    <t>2022年预算金额</t>
  </si>
  <si>
    <t>其中</t>
  </si>
  <si>
    <t>预算科目名称</t>
  </si>
  <si>
    <t>预算科目代码</t>
  </si>
  <si>
    <t>支出内容</t>
  </si>
  <si>
    <t>绩效目标</t>
  </si>
  <si>
    <t>本级财力</t>
  </si>
  <si>
    <t>转移支付</t>
  </si>
  <si>
    <t/>
  </si>
  <si>
    <t>人工智能体验馆增补设备费</t>
  </si>
  <si>
    <t>其他教育费附加安排的支出</t>
  </si>
  <si>
    <t>2050999</t>
  </si>
  <si>
    <t>人工智能体验馆设备费</t>
  </si>
  <si>
    <t xml:space="preserve"> 目标1：提升中小学学生创新思维和实践能力
 目标2：促进人工智能与课堂教学的深度融合。
 目标3：提升学生创新思维、编程能力和问题解决能力，发现培养更多复合型人才。</t>
  </si>
  <si>
    <t>人工智能实验平台及智能体验馆项目</t>
  </si>
  <si>
    <t>2021年公开招聘中小学教师招考经费</t>
  </si>
  <si>
    <t>其他普通教育支出</t>
  </si>
  <si>
    <t>2050299</t>
  </si>
  <si>
    <t>2021年教师招考经费</t>
  </si>
  <si>
    <t xml:space="preserve"> 目标1：安全高效完成2021年公开招聘中小学教师工作；
 目标2：解决各学校教师结构性短缺问题，保障开展正常教学工作。</t>
  </si>
  <si>
    <t>新增退役军人服装费和2022年管理费</t>
  </si>
  <si>
    <t xml:space="preserve"> 目标1：向保安公司支付32000元保安服务管理费；
 目标2：93名保安服装费186000元；</t>
  </si>
  <si>
    <r>
      <rPr>
        <sz val="12"/>
        <rFont val="宋体"/>
        <charset val="134"/>
      </rPr>
      <t>2022</t>
    </r>
    <r>
      <rPr>
        <sz val="10"/>
        <color rgb="FF333333"/>
        <rFont val="宋体"/>
        <charset val="134"/>
      </rPr>
      <t>年度初级专业技术职务评审工作费用</t>
    </r>
  </si>
  <si>
    <r>
      <rPr>
        <sz val="6"/>
        <rFont val="宋体"/>
        <charset val="134"/>
      </rPr>
      <t>2022</t>
    </r>
    <r>
      <rPr>
        <sz val="6"/>
        <color rgb="FF333333"/>
        <rFont val="宋体"/>
        <charset val="134"/>
      </rPr>
      <t>年度初级专业技术职务评审工作费用</t>
    </r>
  </si>
  <si>
    <t>遵循教师发展规律，充分调动广大教师工作积极性，为全面实施素质教育提供提供人才支持。</t>
  </si>
  <si>
    <t>义务教育质量提升工程</t>
  </si>
  <si>
    <t xml:space="preserve"> 目标1：促进教师转变教育观念，转变教学行为，提高课堂效率，为孝义教育的可持续发展提供队伍保障。
 目标2：带动义务教育自身教研力量的成长，帮助和引领相对薄弱学校摆脱管理落后、教育教学质量不高的困境，努力缩小校际差距，缩小城乡差距。
 目标3：积极探索且总结目标引领下的县级教研工作如何向纵深推进的做法与经验，并努力形成可复制的模式，力求打造出新时代同类型县市的义务教育区域质量整体提升工程的样板。</t>
  </si>
  <si>
    <t>2022年义务教育临时用工人员工资</t>
  </si>
  <si>
    <t>保障学校安全、卫生以及教育教学各项工作有序开展，促进学校办学水平提升，提升学校办学形象。</t>
  </si>
  <si>
    <t>2021年新增退役军人工资及办公费</t>
  </si>
  <si>
    <t>为加强学校安全保卫工作，提高学校安全防范能力，有效维护学校正常秩序，保障教职工和学生人身安全和学校财产安全。</t>
  </si>
  <si>
    <t>定向培养部属公费师范生经费</t>
  </si>
  <si>
    <t>其他教育支出</t>
  </si>
  <si>
    <t>2059999</t>
  </si>
  <si>
    <t>义务教育薄弱环节改善与能力提升省级补助资金</t>
  </si>
  <si>
    <t xml:space="preserve"> 目标1：全面改善学校办学条件，促进孝义教育高质量发展。
 目标2：提升城乡一体化水平，优化均衡教育资源。
 目标3：提高全体师生幸福指数。</t>
  </si>
  <si>
    <t>义务教育薄弱环节改善与能力提升中央补助资金</t>
  </si>
  <si>
    <t>表12</t>
  </si>
  <si>
    <t>孝义市教育科技局2022年政府采购预算表</t>
  </si>
  <si>
    <t>采购项目</t>
  </si>
  <si>
    <t>规格要求</t>
  </si>
  <si>
    <t>计量单位</t>
  </si>
  <si>
    <t>数量</t>
  </si>
  <si>
    <t>资     金     来     源</t>
  </si>
  <si>
    <t>需求时间</t>
  </si>
  <si>
    <t>总计</t>
  </si>
  <si>
    <t>纳入预算管理的政府性基金</t>
  </si>
  <si>
    <t>纳入专户管理的事业资金</t>
  </si>
  <si>
    <t>小   计</t>
  </si>
  <si>
    <t>经费拨款</t>
  </si>
  <si>
    <t>纳入预算管理的行政事业性收费安排的拨款</t>
  </si>
  <si>
    <t>罚没收入安排的拨款</t>
  </si>
  <si>
    <t>专项收入安排的拨款</t>
  </si>
  <si>
    <t>国有资源（资产）有偿使用收入安排资金</t>
  </si>
  <si>
    <t>新增国家教育考试标准化考点高清网上巡查系统的经费</t>
  </si>
  <si>
    <t>国家教育考试标准化考点作弊防控系统的采购经费</t>
  </si>
  <si>
    <t>购置中考智能化体育考试器材及配套</t>
  </si>
  <si>
    <t>府西街小学新风系统购置</t>
  </si>
  <si>
    <t>府西街小学学生机房购置</t>
  </si>
  <si>
    <t>孝义市第二中学校护眼灯项目</t>
  </si>
  <si>
    <t>孝义市第二中学校数字化校园建设</t>
  </si>
  <si>
    <t>孝义市第二中学校生物实验室仪器</t>
  </si>
  <si>
    <t>孝义市府东街小学空调机购置</t>
  </si>
  <si>
    <t>孝义市中和路小学新风系统、空调等设备购置</t>
  </si>
  <si>
    <t>山西省孝义中学灯光音响</t>
  </si>
  <si>
    <t>山西省孝义中学报告厅空调</t>
  </si>
  <si>
    <t>孝义市第五中学校消防系统维修</t>
  </si>
  <si>
    <t>孝义市第五中学云平台存储器</t>
  </si>
  <si>
    <t>孝义市职教中心高水平学校建设</t>
  </si>
  <si>
    <t>孝义市特殊教育学校A02010801基础软件</t>
  </si>
  <si>
    <t>表13</t>
  </si>
  <si>
    <t>孝义市教育科技局2022年政府购买服务支出预算表</t>
  </si>
  <si>
    <t>购买服务内容</t>
  </si>
  <si>
    <t>承接主体</t>
  </si>
  <si>
    <t>一般公共预算资金</t>
  </si>
  <si>
    <t>其他收入安排资金</t>
  </si>
  <si>
    <t>采管中心</t>
  </si>
  <si>
    <t>人人通学习平台购买服务费</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</si>
</sst>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0.0;* \-#,##0.0;* &quot;&quot;??;@"/>
    <numFmt numFmtId="178" formatCode="0_ "/>
    <numFmt numFmtId="179" formatCode="#,##0.000"/>
    <numFmt numFmtId="180" formatCode="#,##0.00;[Red]#,##0.0"/>
  </numFmts>
  <fonts count="40">
    <font>
      <sz val="12"/>
      <name val="宋体"/>
      <charset val="134"/>
    </font>
    <font>
      <b/>
      <sz val="20"/>
      <name val="宋体"/>
      <charset val="134"/>
    </font>
    <font>
      <sz val="11"/>
      <name val="宋体"/>
      <charset val="134"/>
    </font>
    <font>
      <sz val="9"/>
      <name val="宋体"/>
      <charset val="134"/>
    </font>
    <font>
      <sz val="10"/>
      <name val="宋体"/>
      <charset val="134"/>
    </font>
    <font>
      <sz val="6"/>
      <name val="宋体"/>
      <charset val="134"/>
    </font>
    <font>
      <sz val="14"/>
      <name val="黑体"/>
      <charset val="134"/>
    </font>
    <font>
      <b/>
      <sz val="18"/>
      <name val="宋体"/>
      <charset val="134"/>
    </font>
    <font>
      <b/>
      <sz val="18"/>
      <color indexed="8"/>
      <name val="宋体"/>
      <charset val="0"/>
    </font>
    <font>
      <sz val="11"/>
      <color indexed="8"/>
      <name val="宋体"/>
      <charset val="0"/>
    </font>
    <font>
      <sz val="10"/>
      <color indexed="8"/>
      <name val="宋体"/>
      <charset val="0"/>
    </font>
    <font>
      <sz val="12"/>
      <name val="楷体_GB2312"/>
      <charset val="134"/>
    </font>
    <font>
      <b/>
      <sz val="12"/>
      <name val="宋体"/>
      <charset val="134"/>
    </font>
    <font>
      <sz val="12"/>
      <color indexed="8"/>
      <name val="宋体"/>
      <charset val="134"/>
    </font>
    <font>
      <b/>
      <sz val="10"/>
      <color indexed="8"/>
      <name val="宋体"/>
      <charset val="0"/>
    </font>
    <font>
      <b/>
      <sz val="10"/>
      <color indexed="8"/>
      <name val="宋体"/>
      <charset val="134"/>
    </font>
    <font>
      <sz val="8"/>
      <name val="宋体"/>
      <charset val="134"/>
    </font>
    <font>
      <sz val="1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333333"/>
      <name val="宋体"/>
      <charset val="134"/>
    </font>
    <font>
      <sz val="6"/>
      <color rgb="FF333333"/>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Protection="0"/>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4" borderId="18" applyNumberFormat="0" applyAlignment="0" applyProtection="0">
      <alignment vertical="center"/>
    </xf>
    <xf numFmtId="0" fontId="28" fillId="5" borderId="19" applyNumberFormat="0" applyAlignment="0" applyProtection="0">
      <alignment vertical="center"/>
    </xf>
    <xf numFmtId="0" fontId="29" fillId="5" borderId="18" applyNumberFormat="0" applyAlignment="0" applyProtection="0">
      <alignment vertical="center"/>
    </xf>
    <xf numFmtId="0" fontId="30" fillId="6"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applyProtection="0"/>
  </cellStyleXfs>
  <cellXfs count="138">
    <xf numFmtId="0" fontId="0" fillId="0" borderId="0" xfId="0" applyProtection="1"/>
    <xf numFmtId="49" fontId="0" fillId="0" borderId="0" xfId="0" applyNumberFormat="1" applyFont="1" applyFill="1" applyAlignment="1" applyProtection="1">
      <alignment horizontal="left" vertical="center"/>
    </xf>
    <xf numFmtId="0" fontId="0" fillId="0" borderId="0" xfId="49" applyProtection="1"/>
    <xf numFmtId="0" fontId="0" fillId="0" borderId="0" xfId="49" applyAlignment="1" applyProtection="1">
      <alignment wrapText="1"/>
    </xf>
    <xf numFmtId="49" fontId="1"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xf>
    <xf numFmtId="49" fontId="0" fillId="0" borderId="3"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xf>
    <xf numFmtId="176"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49" fontId="2" fillId="0" borderId="2" xfId="0" applyNumberFormat="1" applyFont="1" applyFill="1" applyBorder="1" applyAlignment="1" applyProtection="1">
      <alignment horizontal="left" vertical="center" wrapText="1"/>
    </xf>
    <xf numFmtId="0" fontId="0" fillId="0" borderId="2" xfId="49" applyFont="1" applyBorder="1" applyAlignment="1" applyProtection="1">
      <alignment horizontal="center" vertical="center"/>
    </xf>
    <xf numFmtId="0" fontId="0" fillId="0" borderId="2" xfId="49" applyFont="1" applyBorder="1" applyAlignment="1" applyProtection="1">
      <alignment horizontal="center" vertical="center" wrapText="1"/>
    </xf>
    <xf numFmtId="0" fontId="0" fillId="0" borderId="2" xfId="49" applyFont="1" applyBorder="1" applyProtection="1"/>
    <xf numFmtId="0" fontId="0" fillId="0" borderId="2" xfId="49" applyFont="1" applyBorder="1" applyAlignment="1" applyProtection="1">
      <alignment wrapText="1"/>
    </xf>
    <xf numFmtId="49" fontId="0" fillId="0" borderId="4"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0" fontId="3" fillId="0" borderId="2" xfId="49" applyFont="1" applyBorder="1" applyProtection="1"/>
    <xf numFmtId="0" fontId="3" fillId="0" borderId="2" xfId="49" applyFont="1" applyBorder="1" applyAlignment="1" applyProtection="1">
      <alignment wrapText="1"/>
    </xf>
    <xf numFmtId="176" fontId="0" fillId="0" borderId="0" xfId="0" applyNumberFormat="1" applyFont="1" applyAlignment="1">
      <alignment horizontal="right" vertical="center"/>
    </xf>
    <xf numFmtId="176" fontId="0" fillId="0" borderId="7" xfId="0" applyNumberFormat="1" applyFont="1" applyFill="1" applyBorder="1" applyAlignment="1" applyProtection="1">
      <alignment horizontal="center" vertical="center"/>
    </xf>
    <xf numFmtId="176" fontId="0" fillId="0" borderId="1" xfId="0" applyNumberFormat="1" applyFont="1" applyFill="1" applyBorder="1" applyAlignment="1" applyProtection="1">
      <alignment horizontal="center" vertical="center" wrapText="1"/>
    </xf>
    <xf numFmtId="49" fontId="0" fillId="2" borderId="2" xfId="49" applyNumberFormat="1" applyFont="1" applyFill="1" applyBorder="1" applyAlignment="1" applyProtection="1">
      <alignment horizontal="center" vertical="center" wrapText="1"/>
    </xf>
    <xf numFmtId="176" fontId="0" fillId="0" borderId="6" xfId="0" applyNumberFormat="1" applyFont="1" applyFill="1" applyBorder="1" applyAlignment="1" applyProtection="1">
      <alignment horizontal="center" vertical="center" wrapText="1"/>
    </xf>
    <xf numFmtId="0" fontId="4" fillId="0" borderId="0" xfId="0" applyNumberFormat="1" applyFont="1" applyAlignment="1">
      <alignment horizontal="right" vertical="center"/>
    </xf>
    <xf numFmtId="177" fontId="4" fillId="0" borderId="0" xfId="0" applyNumberFormat="1" applyFont="1" applyAlignment="1">
      <alignment horizontal="right" vertical="center"/>
    </xf>
    <xf numFmtId="176" fontId="4" fillId="0" borderId="0" xfId="0" applyNumberFormat="1" applyFont="1" applyAlignment="1">
      <alignment horizontal="right" vertical="center"/>
    </xf>
    <xf numFmtId="49" fontId="1" fillId="0" borderId="0" xfId="0" applyNumberFormat="1" applyFont="1" applyFill="1" applyAlignment="1" applyProtection="1">
      <alignment horizontal="center" vertical="center"/>
    </xf>
    <xf numFmtId="176" fontId="0" fillId="0" borderId="8" xfId="0" applyNumberFormat="1" applyFont="1" applyBorder="1" applyAlignment="1">
      <alignment horizontal="right" vertical="center"/>
    </xf>
    <xf numFmtId="0" fontId="0" fillId="0" borderId="2"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0" fillId="0" borderId="2" xfId="0" applyNumberFormat="1" applyFont="1" applyBorder="1" applyAlignment="1">
      <alignment horizontal="center" vertical="center"/>
    </xf>
    <xf numFmtId="176" fontId="0" fillId="0" borderId="2" xfId="0" applyNumberFormat="1" applyFont="1" applyFill="1" applyBorder="1" applyAlignment="1">
      <alignment vertical="center"/>
    </xf>
    <xf numFmtId="0" fontId="0" fillId="0" borderId="2" xfId="0" applyNumberFormat="1" applyFont="1" applyFill="1" applyBorder="1" applyAlignment="1">
      <alignment vertical="center"/>
    </xf>
    <xf numFmtId="177" fontId="0" fillId="0" borderId="2" xfId="0" applyNumberFormat="1" applyFont="1" applyFill="1" applyBorder="1" applyAlignment="1">
      <alignment horizontal="center" vertical="center"/>
    </xf>
    <xf numFmtId="177" fontId="0" fillId="0" borderId="2" xfId="0" applyNumberFormat="1" applyFont="1" applyFill="1" applyBorder="1" applyAlignment="1">
      <alignment vertical="center"/>
    </xf>
    <xf numFmtId="49" fontId="0" fillId="0" borderId="5" xfId="0" applyNumberFormat="1" applyFont="1" applyFill="1" applyBorder="1" applyAlignment="1" applyProtection="1">
      <alignment horizontal="center" vertical="center"/>
    </xf>
    <xf numFmtId="177" fontId="4" fillId="0" borderId="0" xfId="0" applyNumberFormat="1" applyFont="1" applyAlignment="1">
      <alignment horizontal="center" vertical="center"/>
    </xf>
    <xf numFmtId="177" fontId="0" fillId="0" borderId="1" xfId="0" applyNumberFormat="1" applyFont="1" applyFill="1" applyBorder="1" applyAlignment="1" applyProtection="1">
      <alignment horizontal="center" vertical="center" wrapText="1"/>
    </xf>
    <xf numFmtId="176" fontId="0" fillId="0" borderId="1" xfId="0" applyNumberFormat="1" applyFont="1" applyFill="1" applyBorder="1" applyAlignment="1" applyProtection="1">
      <alignment horizontal="centerContinuous" vertical="center"/>
    </xf>
    <xf numFmtId="177" fontId="0" fillId="0" borderId="3" xfId="0" applyNumberFormat="1" applyFont="1" applyFill="1" applyBorder="1" applyAlignment="1" applyProtection="1">
      <alignment horizontal="center" vertical="center" wrapText="1"/>
    </xf>
    <xf numFmtId="177" fontId="0" fillId="0" borderId="6" xfId="0" applyNumberFormat="1" applyFont="1" applyFill="1" applyBorder="1" applyAlignment="1" applyProtection="1">
      <alignment horizontal="center" vertical="center" wrapText="1"/>
    </xf>
    <xf numFmtId="178" fontId="0" fillId="0" borderId="0" xfId="0" applyNumberFormat="1" applyFont="1" applyBorder="1" applyAlignment="1" applyProtection="1">
      <alignment vertical="center"/>
      <protection locked="0"/>
    </xf>
    <xf numFmtId="0" fontId="6" fillId="0" borderId="0" xfId="0" applyFont="1" applyAlignment="1" applyProtection="1">
      <alignment horizontal="left"/>
    </xf>
    <xf numFmtId="49" fontId="7" fillId="0" borderId="0" xfId="0" applyNumberFormat="1" applyFont="1" applyFill="1" applyAlignment="1" applyProtection="1">
      <alignment horizontal="center" vertical="center"/>
    </xf>
    <xf numFmtId="49" fontId="0" fillId="2" borderId="0" xfId="0" applyNumberFormat="1" applyFont="1" applyFill="1" applyAlignment="1" applyProtection="1">
      <alignment horizontal="left" vertical="center" wrapText="1"/>
    </xf>
    <xf numFmtId="176" fontId="0" fillId="0" borderId="0" xfId="0" applyNumberFormat="1" applyFont="1" applyFill="1" applyAlignment="1" applyProtection="1">
      <alignment vertical="center" wrapText="1"/>
    </xf>
    <xf numFmtId="176" fontId="0" fillId="0" borderId="8" xfId="0" applyNumberFormat="1" applyFont="1" applyFill="1" applyBorder="1" applyAlignment="1" applyProtection="1">
      <alignment horizontal="right" vertical="center" wrapText="1"/>
    </xf>
    <xf numFmtId="177"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wrapText="1"/>
    </xf>
    <xf numFmtId="176" fontId="0" fillId="0" borderId="7" xfId="0"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right" vertical="center" wrapText="1"/>
    </xf>
    <xf numFmtId="0" fontId="0" fillId="0" borderId="2" xfId="0" applyNumberFormat="1" applyFont="1" applyFill="1" applyBorder="1" applyAlignment="1" applyProtection="1">
      <alignment horizontal="right" vertical="center" wrapText="1"/>
    </xf>
    <xf numFmtId="49" fontId="0" fillId="0" borderId="2" xfId="0" applyNumberFormat="1" applyFont="1" applyFill="1" applyBorder="1" applyAlignment="1" applyProtection="1">
      <alignment horizontal="right" vertical="center" wrapText="1"/>
    </xf>
    <xf numFmtId="49" fontId="0" fillId="0" borderId="2" xfId="0" applyNumberFormat="1" applyFont="1" applyFill="1" applyBorder="1" applyAlignment="1" applyProtection="1">
      <alignment horizontal="left" vertical="center" wrapText="1"/>
    </xf>
    <xf numFmtId="4" fontId="0"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center" vertical="center" wrapText="1"/>
    </xf>
    <xf numFmtId="179" fontId="0" fillId="0" borderId="2" xfId="0" applyNumberFormat="1" applyFont="1" applyFill="1" applyBorder="1" applyAlignment="1" applyProtection="1">
      <alignment horizontal="center" vertical="center" wrapText="1"/>
    </xf>
    <xf numFmtId="0" fontId="3" fillId="0" borderId="0" xfId="0" applyFont="1" applyProtection="1"/>
    <xf numFmtId="0" fontId="8"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right" vertical="center"/>
    </xf>
    <xf numFmtId="0" fontId="10" fillId="0" borderId="2"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wrapText="1"/>
    </xf>
    <xf numFmtId="0" fontId="3" fillId="0" borderId="2" xfId="0" applyFont="1" applyBorder="1" applyProtection="1"/>
    <xf numFmtId="0" fontId="0" fillId="0" borderId="0" xfId="0" applyFont="1" applyAlignment="1" applyProtection="1">
      <alignment horizontal="center"/>
    </xf>
    <xf numFmtId="0" fontId="4" fillId="0" borderId="0" xfId="0" applyFont="1" applyAlignment="1" applyProtection="1">
      <alignment vertical="center"/>
    </xf>
    <xf numFmtId="0" fontId="7" fillId="0" borderId="0" xfId="0" applyFont="1" applyAlignment="1" applyProtection="1">
      <alignment horizontal="center"/>
    </xf>
    <xf numFmtId="0" fontId="0" fillId="0" borderId="0" xfId="0" applyFont="1" applyBorder="1" applyAlignment="1" applyProtection="1">
      <alignment vertical="center"/>
    </xf>
    <xf numFmtId="0" fontId="0" fillId="0" borderId="2" xfId="0" applyFont="1" applyBorder="1" applyAlignment="1" applyProtection="1">
      <alignment horizontal="center" vertical="center"/>
    </xf>
    <xf numFmtId="49" fontId="0" fillId="0" borderId="2" xfId="0" applyNumberFormat="1" applyFont="1" applyBorder="1" applyAlignment="1" applyProtection="1">
      <alignment vertical="center"/>
      <protection locked="0"/>
    </xf>
    <xf numFmtId="178" fontId="0" fillId="0" borderId="2" xfId="0" applyNumberFormat="1" applyFont="1" applyBorder="1" applyAlignment="1" applyProtection="1">
      <alignment vertical="center"/>
      <protection locked="0"/>
    </xf>
    <xf numFmtId="178" fontId="0" fillId="0" borderId="1" xfId="0" applyNumberFormat="1" applyFont="1" applyBorder="1" applyAlignment="1" applyProtection="1">
      <alignment vertical="center"/>
    </xf>
    <xf numFmtId="0" fontId="0" fillId="0" borderId="2" xfId="0" applyFont="1" applyBorder="1" applyAlignment="1" applyProtection="1">
      <alignment vertical="center"/>
    </xf>
    <xf numFmtId="49" fontId="0" fillId="0" borderId="4"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0" fontId="0" fillId="0" borderId="8" xfId="0" applyFont="1" applyBorder="1" applyAlignment="1" applyProtection="1">
      <alignment horizontal="right" vertical="center"/>
    </xf>
    <xf numFmtId="0" fontId="0" fillId="0" borderId="2" xfId="0" applyFont="1" applyBorder="1" applyAlignment="1" applyProtection="1">
      <alignment horizontal="right" vertical="center"/>
    </xf>
    <xf numFmtId="0" fontId="0" fillId="0" borderId="1" xfId="0" applyFont="1" applyBorder="1" applyAlignment="1" applyProtection="1">
      <alignment horizontal="right" vertical="center"/>
    </xf>
    <xf numFmtId="0" fontId="7" fillId="0" borderId="0" xfId="0" applyFont="1" applyAlignment="1" applyProtection="1"/>
    <xf numFmtId="0" fontId="0" fillId="0" borderId="0" xfId="0" applyFont="1" applyBorder="1" applyAlignment="1" applyProtection="1">
      <alignment horizontal="right" vertical="center"/>
    </xf>
    <xf numFmtId="0" fontId="0" fillId="0" borderId="2" xfId="0" applyFont="1" applyBorder="1" applyAlignment="1" applyProtection="1">
      <alignment horizontal="center" vertical="center" wrapText="1"/>
    </xf>
    <xf numFmtId="0" fontId="0" fillId="0" borderId="0" xfId="0" applyFont="1" applyAlignment="1" applyProtection="1">
      <alignment vertical="center"/>
    </xf>
    <xf numFmtId="0" fontId="0" fillId="0" borderId="0" xfId="0" applyFont="1" applyProtection="1"/>
    <xf numFmtId="0" fontId="7" fillId="0" borderId="0" xfId="0" applyFont="1" applyAlignment="1" applyProtection="1">
      <alignment horizontal="center" vertical="center"/>
    </xf>
    <xf numFmtId="0" fontId="11" fillId="0" borderId="9" xfId="0" applyFont="1" applyBorder="1" applyAlignment="1" applyProtection="1">
      <alignment vertical="center"/>
    </xf>
    <xf numFmtId="0" fontId="0" fillId="0" borderId="0" xfId="0" applyFont="1" applyAlignment="1" applyProtection="1">
      <alignment horizontal="right" vertical="center"/>
    </xf>
    <xf numFmtId="0" fontId="0" fillId="0" borderId="10" xfId="0" applyFont="1" applyBorder="1" applyAlignment="1" applyProtection="1">
      <alignment horizontal="center" vertical="center"/>
    </xf>
    <xf numFmtId="0" fontId="12" fillId="0" borderId="2" xfId="0" applyFont="1" applyBorder="1" applyAlignment="1" applyProtection="1">
      <alignment horizontal="center" vertical="center"/>
    </xf>
    <xf numFmtId="0" fontId="0" fillId="0" borderId="1" xfId="0" applyFont="1" applyBorder="1" applyAlignment="1" applyProtection="1">
      <alignment vertical="center"/>
    </xf>
    <xf numFmtId="0" fontId="0" fillId="0" borderId="1"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1" xfId="0" applyFont="1" applyBorder="1" applyAlignment="1" applyProtection="1">
      <alignment vertical="center"/>
    </xf>
    <xf numFmtId="0" fontId="13" fillId="0" borderId="12" xfId="0" applyFont="1" applyBorder="1" applyAlignment="1" applyProtection="1">
      <alignment horizontal="left" vertical="center" wrapText="1"/>
    </xf>
    <xf numFmtId="0" fontId="0" fillId="0" borderId="0" xfId="0" applyFont="1" applyBorder="1" applyProtection="1"/>
    <xf numFmtId="0" fontId="0" fillId="0" borderId="0" xfId="0" applyBorder="1" applyProtection="1"/>
    <xf numFmtId="0" fontId="7" fillId="0" borderId="0" xfId="0" applyFont="1" applyBorder="1" applyAlignment="1" applyProtection="1">
      <alignment horizontal="center" wrapText="1"/>
    </xf>
    <xf numFmtId="0" fontId="0" fillId="0" borderId="0" xfId="0" applyAlignment="1" applyProtection="1">
      <alignment horizontal="right"/>
    </xf>
    <xf numFmtId="0" fontId="0" fillId="0" borderId="2" xfId="0" applyFont="1" applyBorder="1" applyAlignment="1" applyProtection="1">
      <alignment horizontal="center"/>
    </xf>
    <xf numFmtId="0" fontId="0" fillId="0" borderId="2" xfId="0" applyFont="1" applyBorder="1" applyProtection="1"/>
    <xf numFmtId="180" fontId="14" fillId="0" borderId="13" xfId="0" applyNumberFormat="1" applyFont="1" applyFill="1" applyBorder="1" applyAlignment="1" applyProtection="1">
      <alignment horizontal="right" vertical="center"/>
    </xf>
    <xf numFmtId="180" fontId="10" fillId="0" borderId="13" xfId="0" applyNumberFormat="1" applyFont="1" applyFill="1" applyBorder="1" applyAlignment="1" applyProtection="1">
      <alignment horizontal="right" vertical="center"/>
    </xf>
    <xf numFmtId="0" fontId="0" fillId="0" borderId="2" xfId="0" applyFont="1" applyFill="1" applyBorder="1" applyProtection="1"/>
    <xf numFmtId="180" fontId="15" fillId="0" borderId="13" xfId="0" applyNumberFormat="1" applyFont="1" applyFill="1" applyBorder="1" applyAlignment="1" applyProtection="1">
      <alignment horizontal="right" vertical="center"/>
    </xf>
    <xf numFmtId="0" fontId="0" fillId="0" borderId="8" xfId="0" applyFont="1" applyBorder="1" applyAlignment="1" applyProtection="1">
      <alignment vertical="center"/>
    </xf>
    <xf numFmtId="0" fontId="14" fillId="0" borderId="13" xfId="0" applyFont="1" applyFill="1" applyBorder="1" applyAlignment="1" applyProtection="1">
      <alignment horizontal="left" vertical="center"/>
    </xf>
    <xf numFmtId="0" fontId="10" fillId="0" borderId="13" xfId="0" applyFont="1" applyFill="1" applyBorder="1" applyAlignment="1" applyProtection="1">
      <alignment horizontal="left" vertical="center"/>
    </xf>
    <xf numFmtId="2" fontId="13" fillId="0" borderId="13" xfId="0" applyNumberFormat="1" applyFont="1" applyFill="1" applyBorder="1" applyAlignment="1" applyProtection="1">
      <alignment horizontal="right" vertical="center"/>
    </xf>
    <xf numFmtId="178" fontId="0" fillId="0" borderId="4" xfId="0" applyNumberFormat="1" applyFont="1" applyBorder="1" applyAlignment="1" applyProtection="1">
      <alignment horizontal="center" vertical="center"/>
      <protection locked="0"/>
    </xf>
    <xf numFmtId="178" fontId="0" fillId="0" borderId="7" xfId="0" applyNumberFormat="1" applyFont="1" applyBorder="1" applyAlignment="1" applyProtection="1">
      <alignment horizontal="center" vertical="center"/>
      <protection locked="0"/>
    </xf>
    <xf numFmtId="176" fontId="14" fillId="0" borderId="13" xfId="0" applyNumberFormat="1" applyFont="1" applyFill="1" applyBorder="1" applyAlignment="1" applyProtection="1">
      <alignment horizontal="right" vertical="center"/>
    </xf>
    <xf numFmtId="176" fontId="10" fillId="0" borderId="13" xfId="0" applyNumberFormat="1" applyFont="1" applyFill="1" applyBorder="1" applyAlignment="1" applyProtection="1">
      <alignment horizontal="right" vertical="center"/>
    </xf>
    <xf numFmtId="0" fontId="16" fillId="0" borderId="0" xfId="0" applyFont="1" applyAlignment="1" applyProtection="1">
      <alignment vertical="center"/>
    </xf>
    <xf numFmtId="0" fontId="16" fillId="0" borderId="0" xfId="0" applyFont="1" applyAlignment="1" applyProtection="1">
      <alignment horizontal="right" vertical="center"/>
    </xf>
    <xf numFmtId="0" fontId="17" fillId="0" borderId="0" xfId="0" applyFont="1" applyAlignment="1" applyProtection="1">
      <alignment vertical="center"/>
    </xf>
    <xf numFmtId="0" fontId="2" fillId="0" borderId="0" xfId="0" applyFont="1" applyAlignment="1" applyProtection="1">
      <alignment vertical="center"/>
    </xf>
    <xf numFmtId="4" fontId="10" fillId="0" borderId="13" xfId="0" applyNumberFormat="1" applyFont="1" applyFill="1" applyBorder="1" applyAlignment="1" applyProtection="1">
      <alignment horizontal="right" vertical="center"/>
    </xf>
    <xf numFmtId="0" fontId="0" fillId="0" borderId="4"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4" fontId="14" fillId="0" borderId="13" xfId="0" applyNumberFormat="1" applyFont="1" applyFill="1" applyBorder="1" applyAlignment="1" applyProtection="1">
      <alignment horizontal="right" vertical="center"/>
    </xf>
    <xf numFmtId="0" fontId="0" fillId="0" borderId="5" xfId="0" applyFont="1" applyBorder="1" applyAlignment="1" applyProtection="1">
      <alignment horizontal="center" vertical="center"/>
    </xf>
    <xf numFmtId="0" fontId="0" fillId="0" borderId="6" xfId="0" applyFont="1" applyBorder="1" applyAlignment="1" applyProtection="1">
      <alignment vertical="center"/>
    </xf>
    <xf numFmtId="4" fontId="13" fillId="0" borderId="13" xfId="0" applyNumberFormat="1" applyFont="1" applyFill="1" applyBorder="1" applyAlignment="1" applyProtection="1">
      <alignment vertical="center"/>
    </xf>
    <xf numFmtId="180" fontId="10" fillId="0" borderId="14" xfId="0" applyNumberFormat="1" applyFont="1" applyFill="1" applyBorder="1" applyAlignment="1" applyProtection="1">
      <alignment horizontal="right" vertical="center"/>
    </xf>
    <xf numFmtId="178" fontId="0" fillId="0" borderId="6" xfId="0" applyNumberFormat="1" applyFont="1" applyBorder="1" applyAlignment="1" applyProtection="1">
      <alignment vertical="center"/>
      <protection locked="0"/>
    </xf>
    <xf numFmtId="0" fontId="0" fillId="0" borderId="2" xfId="0" applyFont="1" applyBorder="1" applyAlignment="1" applyProtection="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5年省级部门预算录入表（附件5）"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showGridLines="0" showZeros="0" workbookViewId="0">
      <selection activeCell="F26" sqref="F26"/>
    </sheetView>
  </sheetViews>
  <sheetFormatPr defaultColWidth="6.875" defaultRowHeight="11.25" outlineLevelCol="7"/>
  <cols>
    <col min="1" max="1" width="33" style="67" customWidth="1"/>
    <col min="2" max="4" width="10.625" style="67" customWidth="1"/>
    <col min="5" max="5" width="34.125" style="67" customWidth="1"/>
    <col min="6" max="8" width="10.625" style="67" customWidth="1"/>
    <col min="9" max="16384" width="6.875" style="67"/>
  </cols>
  <sheetData>
    <row r="1" ht="16.5" customHeight="1" spans="1:8">
      <c r="A1" s="77" t="s">
        <v>0</v>
      </c>
      <c r="B1" s="77"/>
      <c r="C1" s="77"/>
      <c r="D1" s="77"/>
      <c r="E1" s="121"/>
      <c r="F1" s="121"/>
      <c r="G1" s="121"/>
      <c r="H1" s="121"/>
    </row>
    <row r="2" ht="18.75" customHeight="1" spans="1:8">
      <c r="A2" s="123"/>
      <c r="B2" s="123"/>
      <c r="C2" s="123"/>
      <c r="D2" s="123"/>
      <c r="E2" s="121"/>
      <c r="F2" s="121"/>
      <c r="G2" s="121"/>
      <c r="H2" s="121"/>
    </row>
    <row r="3" ht="21" customHeight="1" spans="1:8">
      <c r="A3" s="93" t="s">
        <v>1</v>
      </c>
      <c r="B3" s="93"/>
      <c r="C3" s="93"/>
      <c r="D3" s="93"/>
      <c r="E3" s="93"/>
      <c r="F3" s="93"/>
      <c r="G3" s="93"/>
      <c r="H3" s="93"/>
    </row>
    <row r="4" ht="14.25" customHeight="1" spans="1:8">
      <c r="A4" s="124"/>
      <c r="B4" s="124"/>
      <c r="C4" s="124"/>
      <c r="D4" s="124"/>
      <c r="E4" s="124"/>
      <c r="F4" s="124"/>
      <c r="G4" s="124"/>
      <c r="H4" s="124"/>
    </row>
    <row r="5" ht="24" customHeight="1" spans="1:8">
      <c r="A5" s="138" t="s">
        <v>2</v>
      </c>
      <c r="B5" s="78"/>
      <c r="C5" s="78"/>
      <c r="D5" s="78"/>
      <c r="E5" s="138" t="s">
        <v>3</v>
      </c>
      <c r="F5" s="78"/>
      <c r="G5" s="78"/>
      <c r="H5" s="78"/>
    </row>
    <row r="6" ht="24" customHeight="1" spans="1:8">
      <c r="A6" s="138" t="s">
        <v>4</v>
      </c>
      <c r="B6" s="126" t="s">
        <v>5</v>
      </c>
      <c r="C6" s="133"/>
      <c r="D6" s="127"/>
      <c r="E6" s="90" t="s">
        <v>6</v>
      </c>
      <c r="F6" s="126" t="s">
        <v>5</v>
      </c>
      <c r="G6" s="133"/>
      <c r="H6" s="127"/>
    </row>
    <row r="7" ht="48.75" customHeight="1" spans="1:8">
      <c r="A7" s="78"/>
      <c r="B7" s="90" t="s">
        <v>7</v>
      </c>
      <c r="C7" s="90" t="s">
        <v>8</v>
      </c>
      <c r="D7" s="90" t="s">
        <v>9</v>
      </c>
      <c r="E7" s="90"/>
      <c r="F7" s="90" t="s">
        <v>7</v>
      </c>
      <c r="G7" s="90" t="s">
        <v>8</v>
      </c>
      <c r="H7" s="90" t="s">
        <v>9</v>
      </c>
    </row>
    <row r="8" ht="24" customHeight="1" spans="1:8">
      <c r="A8" s="134" t="s">
        <v>10</v>
      </c>
      <c r="B8" s="135">
        <v>89960.12</v>
      </c>
      <c r="C8" s="136">
        <v>99539.137036</v>
      </c>
      <c r="D8" s="136">
        <f>(C8-B8)/B8*100</f>
        <v>10.6480705405907</v>
      </c>
      <c r="E8" s="137" t="s">
        <v>11</v>
      </c>
      <c r="F8" s="137"/>
      <c r="G8" s="137"/>
      <c r="H8" s="137"/>
    </row>
    <row r="9" ht="24" customHeight="1" spans="1:8">
      <c r="A9" s="82" t="s">
        <v>12</v>
      </c>
      <c r="B9" s="135"/>
      <c r="C9" s="82"/>
      <c r="D9" s="136"/>
      <c r="E9" s="80" t="s">
        <v>13</v>
      </c>
      <c r="F9" s="80"/>
      <c r="G9" s="80"/>
      <c r="H9" s="80"/>
    </row>
    <row r="10" ht="24" customHeight="1" spans="1:8">
      <c r="A10" s="82" t="s">
        <v>14</v>
      </c>
      <c r="B10" s="135">
        <v>2974.48</v>
      </c>
      <c r="C10" s="110">
        <v>3706.63157</v>
      </c>
      <c r="D10" s="136">
        <f>(C10-B10)/B10*100</f>
        <v>24.6144391624755</v>
      </c>
      <c r="E10" s="80" t="s">
        <v>15</v>
      </c>
      <c r="F10" s="80"/>
      <c r="G10" s="80"/>
      <c r="H10" s="80"/>
    </row>
    <row r="11" ht="24" customHeight="1" spans="1:8">
      <c r="A11" s="82" t="s">
        <v>16</v>
      </c>
      <c r="B11" s="82"/>
      <c r="C11" s="82"/>
      <c r="D11" s="136"/>
      <c r="E11" s="82" t="s">
        <v>17</v>
      </c>
      <c r="F11" s="82"/>
      <c r="G11" s="82"/>
      <c r="H11" s="82"/>
    </row>
    <row r="12" ht="24" customHeight="1" spans="1:8">
      <c r="A12" s="82"/>
      <c r="B12" s="82"/>
      <c r="C12" s="82"/>
      <c r="D12" s="136"/>
      <c r="E12" s="80" t="s">
        <v>18</v>
      </c>
      <c r="F12" s="110">
        <v>74149.81</v>
      </c>
      <c r="G12" s="110">
        <v>83768.032911</v>
      </c>
      <c r="H12" s="110">
        <f>(G12-F12)/F12*100</f>
        <v>12.9713385792897</v>
      </c>
    </row>
    <row r="13" ht="24" customHeight="1" spans="1:8">
      <c r="A13" s="82"/>
      <c r="B13" s="82"/>
      <c r="C13" s="82"/>
      <c r="D13" s="136"/>
      <c r="E13" s="80" t="s">
        <v>19</v>
      </c>
      <c r="F13" s="110">
        <v>50</v>
      </c>
      <c r="G13" s="82"/>
      <c r="H13" s="120">
        <f>(G13-F13)/F13*100</f>
        <v>-100</v>
      </c>
    </row>
    <row r="14" ht="24" customHeight="1" spans="1:8">
      <c r="A14" s="82"/>
      <c r="B14" s="82"/>
      <c r="C14" s="82"/>
      <c r="D14" s="136"/>
      <c r="E14" s="82" t="s">
        <v>20</v>
      </c>
      <c r="F14" s="82"/>
      <c r="G14" s="82"/>
      <c r="H14" s="120"/>
    </row>
    <row r="15" ht="24" customHeight="1" spans="1:8">
      <c r="A15" s="82"/>
      <c r="B15" s="82"/>
      <c r="C15" s="82"/>
      <c r="D15" s="136"/>
      <c r="E15" s="82" t="s">
        <v>21</v>
      </c>
      <c r="F15" s="110">
        <v>10145.88</v>
      </c>
      <c r="G15" s="110">
        <v>9718.018428</v>
      </c>
      <c r="H15" s="120">
        <f>(G15-F15)/F15*100</f>
        <v>-4.21709671314859</v>
      </c>
    </row>
    <row r="16" ht="24" customHeight="1" spans="1:8">
      <c r="A16" s="82"/>
      <c r="B16" s="82"/>
      <c r="C16" s="82"/>
      <c r="D16" s="136"/>
      <c r="E16" s="80" t="s">
        <v>22</v>
      </c>
      <c r="F16" s="110">
        <v>3017.54</v>
      </c>
      <c r="G16" s="110">
        <v>2999.670987</v>
      </c>
      <c r="H16" s="120">
        <f>(G16-F16)/F16*100</f>
        <v>-0.592171537079873</v>
      </c>
    </row>
    <row r="17" ht="24" customHeight="1" spans="1:8">
      <c r="A17" s="82"/>
      <c r="B17" s="82"/>
      <c r="C17" s="82"/>
      <c r="D17" s="136"/>
      <c r="E17" s="80" t="s">
        <v>23</v>
      </c>
      <c r="F17" s="82"/>
      <c r="G17" s="82"/>
      <c r="H17" s="110"/>
    </row>
    <row r="18" ht="24" customHeight="1" spans="1:8">
      <c r="A18" s="82"/>
      <c r="B18" s="82"/>
      <c r="C18" s="82"/>
      <c r="D18" s="136"/>
      <c r="E18" s="82" t="s">
        <v>24</v>
      </c>
      <c r="F18" s="82"/>
      <c r="G18" s="82"/>
      <c r="H18" s="110"/>
    </row>
    <row r="19" ht="24" customHeight="1" spans="1:8">
      <c r="A19" s="82"/>
      <c r="B19" s="82"/>
      <c r="C19" s="82"/>
      <c r="D19" s="136"/>
      <c r="E19" s="82" t="s">
        <v>25</v>
      </c>
      <c r="F19" s="82"/>
      <c r="G19" s="82"/>
      <c r="H19" s="110"/>
    </row>
    <row r="20" ht="24" customHeight="1" spans="1:8">
      <c r="A20" s="82"/>
      <c r="B20" s="82"/>
      <c r="C20" s="82"/>
      <c r="D20" s="136"/>
      <c r="E20" s="82" t="s">
        <v>26</v>
      </c>
      <c r="F20" s="82"/>
      <c r="G20" s="82"/>
      <c r="H20" s="110"/>
    </row>
    <row r="21" ht="24" customHeight="1" spans="1:8">
      <c r="A21" s="82"/>
      <c r="B21" s="82"/>
      <c r="C21" s="82"/>
      <c r="D21" s="136"/>
      <c r="E21" s="82" t="s">
        <v>27</v>
      </c>
      <c r="F21" s="82"/>
      <c r="G21" s="82"/>
      <c r="H21" s="110"/>
    </row>
    <row r="22" ht="24" customHeight="1" spans="1:8">
      <c r="A22" s="82"/>
      <c r="B22" s="82"/>
      <c r="C22" s="82"/>
      <c r="D22" s="136"/>
      <c r="E22" s="82" t="s">
        <v>28</v>
      </c>
      <c r="F22" s="82"/>
      <c r="G22" s="82"/>
      <c r="H22" s="110"/>
    </row>
    <row r="23" ht="24" customHeight="1" spans="1:8">
      <c r="A23" s="82"/>
      <c r="B23" s="82"/>
      <c r="C23" s="82"/>
      <c r="D23" s="136"/>
      <c r="E23" s="82" t="s">
        <v>29</v>
      </c>
      <c r="F23" s="82"/>
      <c r="G23" s="82"/>
      <c r="H23" s="110"/>
    </row>
    <row r="24" ht="24" customHeight="1" spans="1:8">
      <c r="A24" s="82"/>
      <c r="B24" s="82"/>
      <c r="C24" s="82"/>
      <c r="D24" s="136"/>
      <c r="E24" s="82" t="s">
        <v>30</v>
      </c>
      <c r="F24" s="82"/>
      <c r="G24" s="82"/>
      <c r="H24" s="110"/>
    </row>
    <row r="25" ht="24" customHeight="1" spans="1:8">
      <c r="A25" s="82"/>
      <c r="B25" s="82"/>
      <c r="C25" s="82"/>
      <c r="D25" s="136"/>
      <c r="E25" s="82" t="s">
        <v>31</v>
      </c>
      <c r="F25" s="110">
        <v>5571.37</v>
      </c>
      <c r="G25" s="110">
        <v>6760.04628</v>
      </c>
      <c r="H25" s="110">
        <f>(G25-F25)/F25*100</f>
        <v>21.3354395776981</v>
      </c>
    </row>
    <row r="26" ht="24" customHeight="1" spans="1:8">
      <c r="A26" s="82"/>
      <c r="B26" s="82"/>
      <c r="C26" s="82"/>
      <c r="D26" s="136"/>
      <c r="E26" s="82" t="s">
        <v>32</v>
      </c>
      <c r="F26" s="125"/>
      <c r="G26" s="125"/>
      <c r="H26" s="110"/>
    </row>
    <row r="27" ht="24" customHeight="1" spans="1:8">
      <c r="A27" s="82"/>
      <c r="B27" s="82"/>
      <c r="C27" s="82"/>
      <c r="D27" s="136"/>
      <c r="E27" s="82" t="s">
        <v>33</v>
      </c>
      <c r="F27" s="125"/>
      <c r="G27" s="125"/>
      <c r="H27" s="110"/>
    </row>
    <row r="28" ht="24" customHeight="1" spans="1:8">
      <c r="A28" s="82"/>
      <c r="B28" s="82"/>
      <c r="C28" s="82"/>
      <c r="D28" s="136"/>
      <c r="E28" s="82" t="s">
        <v>34</v>
      </c>
      <c r="F28" s="108"/>
      <c r="G28" s="108"/>
      <c r="H28" s="110"/>
    </row>
    <row r="29" ht="24" customHeight="1" spans="1:8">
      <c r="A29" s="78" t="s">
        <v>35</v>
      </c>
      <c r="B29" s="135">
        <v>92934.6</v>
      </c>
      <c r="C29" s="110">
        <v>103245.768606</v>
      </c>
      <c r="D29" s="136">
        <f>(C29-B29)/B29*100</f>
        <v>11.0950804178422</v>
      </c>
      <c r="E29" s="78" t="s">
        <v>36</v>
      </c>
      <c r="F29" s="110">
        <f>SUM(F12:F28)</f>
        <v>92934.6</v>
      </c>
      <c r="G29" s="110">
        <v>103245.768606</v>
      </c>
      <c r="H29" s="110">
        <f>(G29-F29)/F29*100</f>
        <v>11.0950804178422</v>
      </c>
    </row>
    <row r="30" ht="24" customHeight="1"/>
  </sheetData>
  <mergeCells count="7">
    <mergeCell ref="A3:H3"/>
    <mergeCell ref="A5:D5"/>
    <mergeCell ref="E5:H5"/>
    <mergeCell ref="B6:D6"/>
    <mergeCell ref="F6:H6"/>
    <mergeCell ref="A6:A7"/>
    <mergeCell ref="E6:E7"/>
  </mergeCells>
  <printOptions horizontalCentered="1"/>
  <pageMargins left="0.590277777777778" right="0.590277777777778" top="0.786805555555556" bottom="0.590277777777778"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showGridLines="0" showZeros="0" workbookViewId="0">
      <selection activeCell="F41" sqref="F41"/>
    </sheetView>
  </sheetViews>
  <sheetFormatPr defaultColWidth="6.875" defaultRowHeight="11.25" outlineLevelCol="6"/>
  <cols>
    <col min="1" max="1" width="20.625" style="67" customWidth="1"/>
    <col min="2" max="2" width="29.5" style="67" customWidth="1"/>
    <col min="3" max="5" width="14.625" style="67" customWidth="1"/>
    <col min="6" max="6" width="12" style="67" customWidth="1"/>
    <col min="7" max="7" width="15.625" style="67" customWidth="1"/>
    <col min="8" max="16384" width="6.875" style="67"/>
  </cols>
  <sheetData>
    <row r="1" ht="16.5" customHeight="1" spans="1:7">
      <c r="A1" s="47" t="s">
        <v>37</v>
      </c>
      <c r="B1" s="48"/>
      <c r="C1" s="48"/>
      <c r="D1" s="74"/>
      <c r="E1" s="74"/>
      <c r="F1" s="74"/>
      <c r="G1" s="74"/>
    </row>
    <row r="2" ht="29.25" customHeight="1" spans="1:7">
      <c r="A2" s="76" t="s">
        <v>38</v>
      </c>
      <c r="B2" s="76"/>
      <c r="C2" s="76"/>
      <c r="D2" s="76"/>
      <c r="E2" s="76"/>
      <c r="F2" s="76"/>
      <c r="G2" s="76"/>
    </row>
    <row r="3" ht="26.25" customHeight="1" spans="1:7">
      <c r="A3" s="77"/>
      <c r="B3" s="77"/>
      <c r="C3" s="77"/>
      <c r="D3" s="77"/>
      <c r="E3" s="77"/>
      <c r="F3" s="77"/>
      <c r="G3" s="89" t="s">
        <v>39</v>
      </c>
    </row>
    <row r="4" ht="26.25" customHeight="1" spans="1:7">
      <c r="A4" s="78" t="s">
        <v>40</v>
      </c>
      <c r="B4" s="78"/>
      <c r="C4" s="130" t="s">
        <v>35</v>
      </c>
      <c r="D4" s="90" t="s">
        <v>41</v>
      </c>
      <c r="E4" s="90" t="s">
        <v>42</v>
      </c>
      <c r="F4" s="90" t="s">
        <v>43</v>
      </c>
      <c r="G4" s="130" t="s">
        <v>44</v>
      </c>
    </row>
    <row r="5" s="75" customFormat="1" ht="47.25" customHeight="1" spans="1:7">
      <c r="A5" s="78" t="s">
        <v>45</v>
      </c>
      <c r="B5" s="78" t="s">
        <v>46</v>
      </c>
      <c r="C5" s="131"/>
      <c r="D5" s="90"/>
      <c r="E5" s="90"/>
      <c r="F5" s="90"/>
      <c r="G5" s="131"/>
    </row>
    <row r="6" s="75" customFormat="1" ht="25.5" customHeight="1" spans="1:7">
      <c r="A6" s="114" t="s">
        <v>47</v>
      </c>
      <c r="B6" s="114" t="s">
        <v>48</v>
      </c>
      <c r="C6" s="109">
        <v>83768.032911</v>
      </c>
      <c r="D6" s="109">
        <v>80061.401341</v>
      </c>
      <c r="E6" s="86"/>
      <c r="F6" s="109">
        <f>F7+F13+F15</f>
        <v>3706.63</v>
      </c>
      <c r="G6" s="86"/>
    </row>
    <row r="7" s="75" customFormat="1" ht="25.5" customHeight="1" spans="1:7">
      <c r="A7" s="114" t="s">
        <v>49</v>
      </c>
      <c r="B7" s="114" t="s">
        <v>50</v>
      </c>
      <c r="C7" s="109">
        <v>75215.455515</v>
      </c>
      <c r="D7" s="109">
        <v>71679.610365</v>
      </c>
      <c r="E7" s="86"/>
      <c r="F7" s="109">
        <f>SUM(F8:F12)</f>
        <v>3563.05</v>
      </c>
      <c r="G7" s="86"/>
    </row>
    <row r="8" s="75" customFormat="1" ht="25.5" customHeight="1" spans="1:7">
      <c r="A8" s="115" t="s">
        <v>51</v>
      </c>
      <c r="B8" s="115" t="s">
        <v>52</v>
      </c>
      <c r="C8" s="110">
        <v>5184.974309</v>
      </c>
      <c r="D8" s="110">
        <v>3514.582422</v>
      </c>
      <c r="E8" s="86"/>
      <c r="F8" s="110">
        <v>1670.39</v>
      </c>
      <c r="G8" s="86"/>
    </row>
    <row r="9" s="75" customFormat="1" ht="25.5" customHeight="1" spans="1:7">
      <c r="A9" s="115" t="s">
        <v>53</v>
      </c>
      <c r="B9" s="115" t="s">
        <v>54</v>
      </c>
      <c r="C9" s="110">
        <v>22880.24862</v>
      </c>
      <c r="D9" s="110">
        <v>22880.24862</v>
      </c>
      <c r="E9" s="86"/>
      <c r="F9" s="110"/>
      <c r="G9" s="86"/>
    </row>
    <row r="10" s="75" customFormat="1" ht="25.5" customHeight="1" spans="1:7">
      <c r="A10" s="115" t="s">
        <v>55</v>
      </c>
      <c r="B10" s="115" t="s">
        <v>56</v>
      </c>
      <c r="C10" s="110">
        <v>22788.754216</v>
      </c>
      <c r="D10" s="110">
        <v>22788.754216</v>
      </c>
      <c r="E10" s="86"/>
      <c r="F10" s="110"/>
      <c r="G10" s="86"/>
    </row>
    <row r="11" s="75" customFormat="1" ht="25.5" customHeight="1" spans="1:7">
      <c r="A11" s="115" t="s">
        <v>57</v>
      </c>
      <c r="B11" s="115" t="s">
        <v>58</v>
      </c>
      <c r="C11" s="110">
        <v>18207.549701</v>
      </c>
      <c r="D11" s="110">
        <v>16420.096438</v>
      </c>
      <c r="E11" s="86"/>
      <c r="F11" s="110">
        <v>1814.66</v>
      </c>
      <c r="G11" s="86"/>
    </row>
    <row r="12" s="75" customFormat="1" ht="25.5" customHeight="1" spans="1:7">
      <c r="A12" s="115" t="s">
        <v>59</v>
      </c>
      <c r="B12" s="115" t="s">
        <v>60</v>
      </c>
      <c r="C12" s="110">
        <v>6153.928669</v>
      </c>
      <c r="D12" s="110">
        <v>6075.928669</v>
      </c>
      <c r="E12" s="86"/>
      <c r="F12" s="110">
        <v>78</v>
      </c>
      <c r="G12" s="86"/>
    </row>
    <row r="13" s="75" customFormat="1" ht="25.5" customHeight="1" spans="1:7">
      <c r="A13" s="114" t="s">
        <v>61</v>
      </c>
      <c r="B13" s="114" t="s">
        <v>62</v>
      </c>
      <c r="C13" s="109">
        <v>2462.846108</v>
      </c>
      <c r="D13" s="109">
        <v>2356.266108</v>
      </c>
      <c r="E13" s="86"/>
      <c r="F13" s="109">
        <v>106.58</v>
      </c>
      <c r="G13" s="86"/>
    </row>
    <row r="14" s="75" customFormat="1" ht="25.5" customHeight="1" spans="1:7">
      <c r="A14" s="115" t="s">
        <v>63</v>
      </c>
      <c r="B14" s="115" t="s">
        <v>64</v>
      </c>
      <c r="C14" s="110">
        <v>2462.846108</v>
      </c>
      <c r="D14" s="110">
        <v>2356.266108</v>
      </c>
      <c r="E14" s="86"/>
      <c r="F14" s="110">
        <v>106.58</v>
      </c>
      <c r="G14" s="86"/>
    </row>
    <row r="15" s="75" customFormat="1" ht="25.5" customHeight="1" spans="1:7">
      <c r="A15" s="114" t="s">
        <v>65</v>
      </c>
      <c r="B15" s="114" t="s">
        <v>66</v>
      </c>
      <c r="C15" s="109">
        <v>64.9898</v>
      </c>
      <c r="D15" s="109">
        <v>27.9898</v>
      </c>
      <c r="E15" s="86"/>
      <c r="F15" s="109">
        <v>37</v>
      </c>
      <c r="G15" s="86"/>
    </row>
    <row r="16" s="75" customFormat="1" ht="25.5" customHeight="1" spans="1:7">
      <c r="A16" s="115" t="s">
        <v>67</v>
      </c>
      <c r="B16" s="115" t="s">
        <v>68</v>
      </c>
      <c r="C16" s="110">
        <v>64.9898</v>
      </c>
      <c r="D16" s="110">
        <v>27.9898</v>
      </c>
      <c r="E16" s="86"/>
      <c r="F16" s="110">
        <v>37</v>
      </c>
      <c r="G16" s="86"/>
    </row>
    <row r="17" s="75" customFormat="1" ht="25.5" customHeight="1" spans="1:7">
      <c r="A17" s="114" t="s">
        <v>69</v>
      </c>
      <c r="B17" s="114" t="s">
        <v>70</v>
      </c>
      <c r="C17" s="109">
        <v>431.051934</v>
      </c>
      <c r="D17" s="109">
        <v>431.051934</v>
      </c>
      <c r="E17" s="86"/>
      <c r="F17" s="86"/>
      <c r="G17" s="86"/>
    </row>
    <row r="18" s="75" customFormat="1" ht="25.5" customHeight="1" spans="1:7">
      <c r="A18" s="115" t="s">
        <v>71</v>
      </c>
      <c r="B18" s="115" t="s">
        <v>72</v>
      </c>
      <c r="C18" s="110">
        <v>431.051934</v>
      </c>
      <c r="D18" s="110">
        <v>431.051934</v>
      </c>
      <c r="E18" s="86"/>
      <c r="F18" s="86"/>
      <c r="G18" s="86"/>
    </row>
    <row r="19" s="75" customFormat="1" ht="25.5" customHeight="1" spans="1:7">
      <c r="A19" s="114" t="s">
        <v>73</v>
      </c>
      <c r="B19" s="114" t="s">
        <v>74</v>
      </c>
      <c r="C19" s="109">
        <v>1042.314694</v>
      </c>
      <c r="D19" s="109">
        <v>1042.314694</v>
      </c>
      <c r="E19" s="86"/>
      <c r="F19" s="86"/>
      <c r="G19" s="86"/>
    </row>
    <row r="20" s="75" customFormat="1" ht="25.5" customHeight="1" spans="1:7">
      <c r="A20" s="115" t="s">
        <v>75</v>
      </c>
      <c r="B20" s="115" t="s">
        <v>76</v>
      </c>
      <c r="C20" s="110">
        <v>1042.314694</v>
      </c>
      <c r="D20" s="110">
        <v>1042.314694</v>
      </c>
      <c r="E20" s="86"/>
      <c r="F20" s="86"/>
      <c r="G20" s="86"/>
    </row>
    <row r="21" s="75" customFormat="1" ht="25.5" customHeight="1" spans="1:7">
      <c r="A21" s="114" t="s">
        <v>77</v>
      </c>
      <c r="B21" s="114" t="s">
        <v>78</v>
      </c>
      <c r="C21" s="109">
        <v>4521.37486</v>
      </c>
      <c r="D21" s="109">
        <v>4494.16844</v>
      </c>
      <c r="E21" s="86"/>
      <c r="F21" s="86"/>
      <c r="G21" s="86"/>
    </row>
    <row r="22" s="75" customFormat="1" ht="25.5" customHeight="1" spans="1:7">
      <c r="A22" s="115" t="s">
        <v>79</v>
      </c>
      <c r="B22" s="115" t="s">
        <v>80</v>
      </c>
      <c r="C22" s="110">
        <v>50</v>
      </c>
      <c r="D22" s="110">
        <v>50</v>
      </c>
      <c r="E22" s="86"/>
      <c r="F22" s="86"/>
      <c r="G22" s="86"/>
    </row>
    <row r="23" s="75" customFormat="1" ht="25.5" customHeight="1" spans="1:7">
      <c r="A23" s="115" t="s">
        <v>81</v>
      </c>
      <c r="B23" s="115" t="s">
        <v>82</v>
      </c>
      <c r="C23" s="110">
        <v>280.8724</v>
      </c>
      <c r="D23" s="110">
        <v>280.8724</v>
      </c>
      <c r="E23" s="86"/>
      <c r="F23" s="86"/>
      <c r="G23" s="86"/>
    </row>
    <row r="24" s="75" customFormat="1" ht="25.5" customHeight="1" spans="1:7">
      <c r="A24" s="115" t="s">
        <v>83</v>
      </c>
      <c r="B24" s="115" t="s">
        <v>84</v>
      </c>
      <c r="C24" s="110">
        <v>4190.50246</v>
      </c>
      <c r="D24" s="110">
        <v>4163.29604</v>
      </c>
      <c r="E24" s="86"/>
      <c r="F24" s="86"/>
      <c r="G24" s="86"/>
    </row>
    <row r="25" s="75" customFormat="1" ht="25.5" customHeight="1" spans="1:7">
      <c r="A25" s="114" t="s">
        <v>85</v>
      </c>
      <c r="B25" s="114" t="s">
        <v>86</v>
      </c>
      <c r="C25" s="109">
        <v>30</v>
      </c>
      <c r="D25" s="109">
        <v>30</v>
      </c>
      <c r="E25" s="86"/>
      <c r="F25" s="86"/>
      <c r="G25" s="86"/>
    </row>
    <row r="26" s="75" customFormat="1" ht="25.5" customHeight="1" spans="1:7">
      <c r="A26" s="115" t="s">
        <v>87</v>
      </c>
      <c r="B26" s="115" t="s">
        <v>88</v>
      </c>
      <c r="C26" s="110">
        <v>30</v>
      </c>
      <c r="D26" s="110">
        <v>30</v>
      </c>
      <c r="E26" s="86"/>
      <c r="F26" s="86"/>
      <c r="G26" s="86"/>
    </row>
    <row r="27" s="75" customFormat="1" ht="25.5" customHeight="1" spans="1:7">
      <c r="A27" s="114" t="s">
        <v>89</v>
      </c>
      <c r="B27" s="114" t="s">
        <v>90</v>
      </c>
      <c r="C27" s="109">
        <v>9718.018428</v>
      </c>
      <c r="D27" s="109">
        <v>9718.018428</v>
      </c>
      <c r="E27" s="86"/>
      <c r="F27" s="86"/>
      <c r="G27" s="86"/>
    </row>
    <row r="28" s="75" customFormat="1" ht="25.5" customHeight="1" spans="1:7">
      <c r="A28" s="114" t="s">
        <v>91</v>
      </c>
      <c r="B28" s="114" t="s">
        <v>92</v>
      </c>
      <c r="C28" s="109">
        <v>9718.018428</v>
      </c>
      <c r="D28" s="109">
        <v>9718.018428</v>
      </c>
      <c r="E28" s="86"/>
      <c r="F28" s="86"/>
      <c r="G28" s="86"/>
    </row>
    <row r="29" s="75" customFormat="1" ht="25.5" customHeight="1" spans="1:7">
      <c r="A29" s="115" t="s">
        <v>93</v>
      </c>
      <c r="B29" s="115" t="s">
        <v>94</v>
      </c>
      <c r="C29" s="110">
        <v>8.2768</v>
      </c>
      <c r="D29" s="110">
        <v>8.2768</v>
      </c>
      <c r="E29" s="86"/>
      <c r="F29" s="86"/>
      <c r="G29" s="86"/>
    </row>
    <row r="30" s="75" customFormat="1" ht="25.5" customHeight="1" spans="1:7">
      <c r="A30" s="115" t="s">
        <v>95</v>
      </c>
      <c r="B30" s="115" t="s">
        <v>96</v>
      </c>
      <c r="C30" s="110">
        <v>1357.26558</v>
      </c>
      <c r="D30" s="110">
        <v>1357.26558</v>
      </c>
      <c r="E30" s="86"/>
      <c r="F30" s="86"/>
      <c r="G30" s="86"/>
    </row>
    <row r="31" s="75" customFormat="1" ht="25.5" customHeight="1" spans="1:7">
      <c r="A31" s="115" t="s">
        <v>97</v>
      </c>
      <c r="B31" s="115" t="s">
        <v>98</v>
      </c>
      <c r="C31" s="110">
        <v>7288.703492</v>
      </c>
      <c r="D31" s="110">
        <v>7288.703492</v>
      </c>
      <c r="E31" s="86"/>
      <c r="F31" s="86"/>
      <c r="G31" s="86"/>
    </row>
    <row r="32" s="75" customFormat="1" ht="25.5" customHeight="1" spans="1:7">
      <c r="A32" s="115" t="s">
        <v>99</v>
      </c>
      <c r="B32" s="115" t="s">
        <v>100</v>
      </c>
      <c r="C32" s="110">
        <v>1063.772556</v>
      </c>
      <c r="D32" s="110">
        <v>1063.772556</v>
      </c>
      <c r="E32" s="86"/>
      <c r="F32" s="86"/>
      <c r="G32" s="86"/>
    </row>
    <row r="33" s="75" customFormat="1" ht="25.5" customHeight="1" spans="1:7">
      <c r="A33" s="114" t="s">
        <v>101</v>
      </c>
      <c r="B33" s="114" t="s">
        <v>102</v>
      </c>
      <c r="C33" s="109">
        <v>2999.670987</v>
      </c>
      <c r="D33" s="109">
        <v>2999.670987</v>
      </c>
      <c r="E33" s="86"/>
      <c r="F33" s="86"/>
      <c r="G33" s="86"/>
    </row>
    <row r="34" s="75" customFormat="1" ht="25.5" customHeight="1" spans="1:7">
      <c r="A34" s="114" t="s">
        <v>103</v>
      </c>
      <c r="B34" s="114" t="s">
        <v>104</v>
      </c>
      <c r="C34" s="109">
        <v>2999.670987</v>
      </c>
      <c r="D34" s="109">
        <v>2999.670987</v>
      </c>
      <c r="E34" s="86"/>
      <c r="F34" s="86"/>
      <c r="G34" s="86"/>
    </row>
    <row r="35" s="75" customFormat="1" ht="25.5" customHeight="1" spans="1:7">
      <c r="A35" s="115" t="s">
        <v>105</v>
      </c>
      <c r="B35" s="115" t="s">
        <v>106</v>
      </c>
      <c r="C35" s="110">
        <v>8.26319</v>
      </c>
      <c r="D35" s="110">
        <v>8.26319</v>
      </c>
      <c r="E35" s="86"/>
      <c r="F35" s="86"/>
      <c r="G35" s="86"/>
    </row>
    <row r="36" s="75" customFormat="1" ht="25.5" customHeight="1" spans="1:7">
      <c r="A36" s="115" t="s">
        <v>107</v>
      </c>
      <c r="B36" s="115" t="s">
        <v>108</v>
      </c>
      <c r="C36" s="110">
        <v>2987.594017</v>
      </c>
      <c r="D36" s="110">
        <v>2987.594017</v>
      </c>
      <c r="E36" s="86"/>
      <c r="F36" s="86"/>
      <c r="G36" s="86"/>
    </row>
    <row r="37" s="75" customFormat="1" ht="25.5" customHeight="1" spans="1:7">
      <c r="A37" s="115" t="s">
        <v>109</v>
      </c>
      <c r="B37" s="115" t="s">
        <v>110</v>
      </c>
      <c r="C37" s="110">
        <v>3.81378</v>
      </c>
      <c r="D37" s="110">
        <v>3.81378</v>
      </c>
      <c r="E37" s="86"/>
      <c r="F37" s="86"/>
      <c r="G37" s="86"/>
    </row>
    <row r="38" s="75" customFormat="1" ht="25.5" customHeight="1" spans="1:7">
      <c r="A38" s="114" t="s">
        <v>111</v>
      </c>
      <c r="B38" s="114" t="s">
        <v>112</v>
      </c>
      <c r="C38" s="109">
        <v>6760.04628</v>
      </c>
      <c r="D38" s="109">
        <v>6760.04628</v>
      </c>
      <c r="E38" s="86"/>
      <c r="F38" s="86"/>
      <c r="G38" s="86"/>
    </row>
    <row r="39" s="75" customFormat="1" ht="25.5" customHeight="1" spans="1:7">
      <c r="A39" s="114" t="s">
        <v>113</v>
      </c>
      <c r="B39" s="114" t="s">
        <v>114</v>
      </c>
      <c r="C39" s="109">
        <v>6760.04628</v>
      </c>
      <c r="D39" s="109">
        <v>6760.04628</v>
      </c>
      <c r="E39" s="86"/>
      <c r="F39" s="86"/>
      <c r="G39" s="86"/>
    </row>
    <row r="40" s="75" customFormat="1" ht="25.5" customHeight="1" spans="1:7">
      <c r="A40" s="115" t="s">
        <v>115</v>
      </c>
      <c r="B40" s="115" t="s">
        <v>116</v>
      </c>
      <c r="C40" s="110">
        <v>6760.04628</v>
      </c>
      <c r="D40" s="110">
        <v>6760.04628</v>
      </c>
      <c r="E40" s="86"/>
      <c r="F40" s="86"/>
      <c r="G40" s="86"/>
    </row>
    <row r="41" ht="25.5" customHeight="1" spans="1:7">
      <c r="A41" s="83" t="s">
        <v>117</v>
      </c>
      <c r="B41" s="84"/>
      <c r="C41" s="132">
        <f>C6+C27+C33+C38</f>
        <v>103245.768606</v>
      </c>
      <c r="D41" s="132">
        <f>D6+D27+D33+D38</f>
        <v>99539.137036</v>
      </c>
      <c r="E41" s="82"/>
      <c r="F41" s="132">
        <f>F6</f>
        <v>3706.63</v>
      </c>
      <c r="G41" s="82"/>
    </row>
  </sheetData>
  <mergeCells count="8">
    <mergeCell ref="A2:G2"/>
    <mergeCell ref="A4:B4"/>
    <mergeCell ref="A41:B41"/>
    <mergeCell ref="C4:C5"/>
    <mergeCell ref="D4:D5"/>
    <mergeCell ref="E4:E5"/>
    <mergeCell ref="F4:F5"/>
    <mergeCell ref="G4:G5"/>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showGridLines="0" showZeros="0" workbookViewId="0">
      <selection activeCell="C42" sqref="C42"/>
    </sheetView>
  </sheetViews>
  <sheetFormatPr defaultColWidth="6.875" defaultRowHeight="11.25" outlineLevelCol="4"/>
  <cols>
    <col min="1" max="1" width="19.375" style="67" customWidth="1"/>
    <col min="2" max="2" width="31.625" style="67" customWidth="1"/>
    <col min="3" max="5" width="24.125" style="67" customWidth="1"/>
    <col min="6" max="16384" width="6.875" style="67"/>
  </cols>
  <sheetData>
    <row r="1" ht="16.5" customHeight="1" spans="1:5">
      <c r="A1" s="47" t="s">
        <v>118</v>
      </c>
      <c r="B1" s="48"/>
      <c r="C1" s="48"/>
      <c r="D1" s="74"/>
      <c r="E1" s="74"/>
    </row>
    <row r="2" ht="16.5" customHeight="1" spans="1:5">
      <c r="A2" s="48"/>
      <c r="B2" s="48"/>
      <c r="C2" s="48"/>
      <c r="D2" s="74"/>
      <c r="E2" s="74"/>
    </row>
    <row r="3" ht="29.25" customHeight="1" spans="1:5">
      <c r="A3" s="76" t="s">
        <v>119</v>
      </c>
      <c r="B3" s="76"/>
      <c r="C3" s="76"/>
      <c r="D3" s="76"/>
      <c r="E3" s="76"/>
    </row>
    <row r="4" ht="26.25" customHeight="1" spans="1:5">
      <c r="A4" s="77"/>
      <c r="B4" s="77"/>
      <c r="C4" s="77"/>
      <c r="D4" s="77"/>
      <c r="E4" s="89" t="s">
        <v>39</v>
      </c>
    </row>
    <row r="5" ht="26.25" customHeight="1" spans="1:5">
      <c r="A5" s="126" t="s">
        <v>40</v>
      </c>
      <c r="B5" s="127"/>
      <c r="C5" s="128" t="s">
        <v>36</v>
      </c>
      <c r="D5" s="128" t="s">
        <v>120</v>
      </c>
      <c r="E5" s="128" t="s">
        <v>121</v>
      </c>
    </row>
    <row r="6" s="75" customFormat="1" ht="27.75" customHeight="1" spans="1:5">
      <c r="A6" s="78" t="s">
        <v>45</v>
      </c>
      <c r="B6" s="78" t="s">
        <v>46</v>
      </c>
      <c r="C6" s="129"/>
      <c r="D6" s="129"/>
      <c r="E6" s="129"/>
    </row>
    <row r="7" s="75" customFormat="1" ht="27.75" customHeight="1" spans="1:5">
      <c r="A7" s="114" t="s">
        <v>47</v>
      </c>
      <c r="B7" s="114" t="s">
        <v>48</v>
      </c>
      <c r="C7" s="109">
        <v>83768.032911</v>
      </c>
      <c r="D7" s="109">
        <v>64803.162486</v>
      </c>
      <c r="E7" s="109">
        <v>18977.597173</v>
      </c>
    </row>
    <row r="8" s="75" customFormat="1" ht="27.75" customHeight="1" spans="1:5">
      <c r="A8" s="114" t="s">
        <v>49</v>
      </c>
      <c r="B8" s="114" t="s">
        <v>50</v>
      </c>
      <c r="C8" s="109">
        <v>75215.455515</v>
      </c>
      <c r="D8" s="109">
        <v>59663.18539</v>
      </c>
      <c r="E8" s="109">
        <v>18964.870425</v>
      </c>
    </row>
    <row r="9" s="75" customFormat="1" ht="27.75" customHeight="1" spans="1:5">
      <c r="A9" s="115" t="s">
        <v>51</v>
      </c>
      <c r="B9" s="115" t="s">
        <v>52</v>
      </c>
      <c r="C9" s="110">
        <v>5184.974309</v>
      </c>
      <c r="D9" s="110">
        <v>4029.357384</v>
      </c>
      <c r="E9" s="109">
        <v>15552.270125</v>
      </c>
    </row>
    <row r="10" s="75" customFormat="1" ht="27.75" customHeight="1" spans="1:5">
      <c r="A10" s="115" t="s">
        <v>53</v>
      </c>
      <c r="B10" s="115" t="s">
        <v>54</v>
      </c>
      <c r="C10" s="110">
        <v>22880.24862</v>
      </c>
      <c r="D10" s="110">
        <v>19937.37382</v>
      </c>
      <c r="E10" s="110">
        <v>1155.616925</v>
      </c>
    </row>
    <row r="11" s="75" customFormat="1" ht="27.75" customHeight="1" spans="1:5">
      <c r="A11" s="115" t="s">
        <v>55</v>
      </c>
      <c r="B11" s="115" t="s">
        <v>56</v>
      </c>
      <c r="C11" s="110">
        <v>22788.754216</v>
      </c>
      <c r="D11" s="110">
        <v>19528.084316</v>
      </c>
      <c r="E11" s="110">
        <v>2942.8748</v>
      </c>
    </row>
    <row r="12" s="75" customFormat="1" ht="27.75" customHeight="1" spans="1:5">
      <c r="A12" s="115" t="s">
        <v>57</v>
      </c>
      <c r="B12" s="115" t="s">
        <v>58</v>
      </c>
      <c r="C12" s="110">
        <v>18207.549701</v>
      </c>
      <c r="D12" s="110">
        <v>14582.672201</v>
      </c>
      <c r="E12" s="110">
        <v>3260.6699</v>
      </c>
    </row>
    <row r="13" s="75" customFormat="1" ht="27.75" customHeight="1" spans="1:5">
      <c r="A13" s="115" t="s">
        <v>59</v>
      </c>
      <c r="B13" s="115" t="s">
        <v>60</v>
      </c>
      <c r="C13" s="110">
        <v>6153.928669</v>
      </c>
      <c r="D13" s="110">
        <v>1585.697669</v>
      </c>
      <c r="E13" s="110">
        <v>3624.8775</v>
      </c>
    </row>
    <row r="14" s="75" customFormat="1" ht="27.75" customHeight="1" spans="1:5">
      <c r="A14" s="114" t="s">
        <v>61</v>
      </c>
      <c r="B14" s="114" t="s">
        <v>62</v>
      </c>
      <c r="C14" s="109">
        <v>2462.846108</v>
      </c>
      <c r="D14" s="109">
        <v>1872.387608</v>
      </c>
      <c r="E14" s="110">
        <v>4568.231</v>
      </c>
    </row>
    <row r="15" s="75" customFormat="1" ht="27.75" customHeight="1" spans="1:5">
      <c r="A15" s="115" t="s">
        <v>63</v>
      </c>
      <c r="B15" s="115" t="s">
        <v>64</v>
      </c>
      <c r="C15" s="110">
        <v>2462.846108</v>
      </c>
      <c r="D15" s="110">
        <v>1872.387608</v>
      </c>
      <c r="E15" s="109">
        <v>590.4585</v>
      </c>
    </row>
    <row r="16" s="75" customFormat="1" ht="27.75" customHeight="1" spans="1:5">
      <c r="A16" s="114" t="s">
        <v>65</v>
      </c>
      <c r="B16" s="114" t="s">
        <v>66</v>
      </c>
      <c r="C16" s="109">
        <v>64.9898</v>
      </c>
      <c r="D16" s="109">
        <v>1.2948</v>
      </c>
      <c r="E16" s="110">
        <v>590.4585</v>
      </c>
    </row>
    <row r="17" s="75" customFormat="1" ht="27.75" customHeight="1" spans="1:5">
      <c r="A17" s="115" t="s">
        <v>67</v>
      </c>
      <c r="B17" s="115" t="s">
        <v>68</v>
      </c>
      <c r="C17" s="110">
        <v>64.9898</v>
      </c>
      <c r="D17" s="110">
        <v>1.2948</v>
      </c>
      <c r="E17" s="109">
        <v>63.695</v>
      </c>
    </row>
    <row r="18" s="75" customFormat="1" ht="27.75" customHeight="1" spans="1:5">
      <c r="A18" s="114" t="s">
        <v>69</v>
      </c>
      <c r="B18" s="114" t="s">
        <v>70</v>
      </c>
      <c r="C18" s="109">
        <v>431.051934</v>
      </c>
      <c r="D18" s="109">
        <v>383.188534</v>
      </c>
      <c r="E18" s="110">
        <v>63.695</v>
      </c>
    </row>
    <row r="19" s="75" customFormat="1" ht="27.75" customHeight="1" spans="1:5">
      <c r="A19" s="115" t="s">
        <v>71</v>
      </c>
      <c r="B19" s="115" t="s">
        <v>72</v>
      </c>
      <c r="C19" s="110">
        <v>431.051934</v>
      </c>
      <c r="D19" s="110">
        <v>383.188534</v>
      </c>
      <c r="E19" s="109">
        <v>47.8634</v>
      </c>
    </row>
    <row r="20" s="75" customFormat="1" ht="27.75" customHeight="1" spans="1:5">
      <c r="A20" s="114" t="s">
        <v>73</v>
      </c>
      <c r="B20" s="114" t="s">
        <v>74</v>
      </c>
      <c r="C20" s="109">
        <v>1042.314694</v>
      </c>
      <c r="D20" s="109">
        <v>1042.314694</v>
      </c>
      <c r="E20" s="110">
        <v>47.8634</v>
      </c>
    </row>
    <row r="21" s="75" customFormat="1" ht="27.75" customHeight="1" spans="1:5">
      <c r="A21" s="115" t="s">
        <v>75</v>
      </c>
      <c r="B21" s="115" t="s">
        <v>76</v>
      </c>
      <c r="C21" s="110">
        <v>1042.314694</v>
      </c>
      <c r="D21" s="110">
        <v>1042.314694</v>
      </c>
      <c r="E21" s="109"/>
    </row>
    <row r="22" s="75" customFormat="1" ht="27.75" customHeight="1" spans="1:5">
      <c r="A22" s="114" t="s">
        <v>77</v>
      </c>
      <c r="B22" s="114" t="s">
        <v>78</v>
      </c>
      <c r="C22" s="109">
        <v>4521.37486</v>
      </c>
      <c r="D22" s="109">
        <v>1840.79146</v>
      </c>
      <c r="E22" s="110"/>
    </row>
    <row r="23" s="75" customFormat="1" ht="27.75" customHeight="1" spans="1:5">
      <c r="A23" s="115" t="s">
        <v>79</v>
      </c>
      <c r="B23" s="115" t="s">
        <v>80</v>
      </c>
      <c r="C23" s="110">
        <v>50</v>
      </c>
      <c r="D23" s="110"/>
      <c r="E23" s="109">
        <v>2680.5834</v>
      </c>
    </row>
    <row r="24" s="75" customFormat="1" ht="27.75" customHeight="1" spans="1:5">
      <c r="A24" s="115" t="s">
        <v>81</v>
      </c>
      <c r="B24" s="115" t="s">
        <v>82</v>
      </c>
      <c r="C24" s="110">
        <v>280.8724</v>
      </c>
      <c r="D24" s="110"/>
      <c r="E24" s="110">
        <v>50</v>
      </c>
    </row>
    <row r="25" s="75" customFormat="1" ht="27.75" customHeight="1" spans="1:5">
      <c r="A25" s="115" t="s">
        <v>83</v>
      </c>
      <c r="B25" s="115" t="s">
        <v>84</v>
      </c>
      <c r="C25" s="110">
        <v>4190.50246</v>
      </c>
      <c r="D25" s="110">
        <v>1840.79146</v>
      </c>
      <c r="E25" s="110">
        <v>280.8724</v>
      </c>
    </row>
    <row r="26" s="75" customFormat="1" ht="27.75" customHeight="1" spans="1:5">
      <c r="A26" s="114" t="s">
        <v>85</v>
      </c>
      <c r="B26" s="114" t="s">
        <v>86</v>
      </c>
      <c r="C26" s="109">
        <v>30</v>
      </c>
      <c r="D26" s="109"/>
      <c r="E26" s="110">
        <v>2349.711</v>
      </c>
    </row>
    <row r="27" s="75" customFormat="1" ht="27.75" customHeight="1" spans="1:5">
      <c r="A27" s="115" t="s">
        <v>87</v>
      </c>
      <c r="B27" s="115" t="s">
        <v>88</v>
      </c>
      <c r="C27" s="110">
        <v>30</v>
      </c>
      <c r="D27" s="110"/>
      <c r="E27" s="109">
        <v>30</v>
      </c>
    </row>
    <row r="28" s="75" customFormat="1" ht="27.75" customHeight="1" spans="1:5">
      <c r="A28" s="114" t="s">
        <v>89</v>
      </c>
      <c r="B28" s="114" t="s">
        <v>90</v>
      </c>
      <c r="C28" s="109">
        <v>9718.018428</v>
      </c>
      <c r="D28" s="109">
        <v>9706.770728</v>
      </c>
      <c r="E28" s="110">
        <v>30</v>
      </c>
    </row>
    <row r="29" s="75" customFormat="1" ht="27.75" customHeight="1" spans="1:5">
      <c r="A29" s="114" t="s">
        <v>91</v>
      </c>
      <c r="B29" s="114" t="s">
        <v>92</v>
      </c>
      <c r="C29" s="109">
        <v>9718.018428</v>
      </c>
      <c r="D29" s="109">
        <v>9706.770728</v>
      </c>
      <c r="E29" s="109">
        <v>11.2477</v>
      </c>
    </row>
    <row r="30" s="75" customFormat="1" ht="27.75" customHeight="1" spans="1:5">
      <c r="A30" s="115" t="s">
        <v>93</v>
      </c>
      <c r="B30" s="115" t="s">
        <v>94</v>
      </c>
      <c r="C30" s="110">
        <v>8.2768</v>
      </c>
      <c r="D30" s="110">
        <v>8.2768</v>
      </c>
      <c r="E30" s="109">
        <v>11.2477</v>
      </c>
    </row>
    <row r="31" s="75" customFormat="1" ht="27.75" customHeight="1" spans="1:5">
      <c r="A31" s="115" t="s">
        <v>95</v>
      </c>
      <c r="B31" s="115" t="s">
        <v>96</v>
      </c>
      <c r="C31" s="110">
        <v>1357.26558</v>
      </c>
      <c r="D31" s="110">
        <v>1346.62558</v>
      </c>
      <c r="E31" s="110"/>
    </row>
    <row r="32" s="75" customFormat="1" ht="27.75" customHeight="1" spans="1:5">
      <c r="A32" s="115" t="s">
        <v>97</v>
      </c>
      <c r="B32" s="115" t="s">
        <v>98</v>
      </c>
      <c r="C32" s="110">
        <v>7288.703492</v>
      </c>
      <c r="D32" s="110">
        <v>7288.095792</v>
      </c>
      <c r="E32" s="110">
        <v>10.64</v>
      </c>
    </row>
    <row r="33" s="75" customFormat="1" ht="27.75" customHeight="1" spans="1:5">
      <c r="A33" s="115" t="s">
        <v>99</v>
      </c>
      <c r="B33" s="115" t="s">
        <v>100</v>
      </c>
      <c r="C33" s="110">
        <v>1063.772556</v>
      </c>
      <c r="D33" s="110">
        <v>1063.772556</v>
      </c>
      <c r="E33" s="110">
        <v>0.6077</v>
      </c>
    </row>
    <row r="34" s="75" customFormat="1" ht="27.75" customHeight="1" spans="1:5">
      <c r="A34" s="114" t="s">
        <v>101</v>
      </c>
      <c r="B34" s="114" t="s">
        <v>102</v>
      </c>
      <c r="C34" s="109">
        <v>2999.670987</v>
      </c>
      <c r="D34" s="109">
        <v>2998.191939</v>
      </c>
      <c r="E34" s="110"/>
    </row>
    <row r="35" s="75" customFormat="1" ht="27.75" customHeight="1" spans="1:5">
      <c r="A35" s="114" t="s">
        <v>103</v>
      </c>
      <c r="B35" s="114" t="s">
        <v>104</v>
      </c>
      <c r="C35" s="109">
        <v>2999.670987</v>
      </c>
      <c r="D35" s="109">
        <v>2998.191939</v>
      </c>
      <c r="E35" s="109">
        <v>1.479048</v>
      </c>
    </row>
    <row r="36" s="75" customFormat="1" ht="27.75" customHeight="1" spans="1:5">
      <c r="A36" s="115" t="s">
        <v>105</v>
      </c>
      <c r="B36" s="115" t="s">
        <v>106</v>
      </c>
      <c r="C36" s="110">
        <v>8.26319</v>
      </c>
      <c r="D36" s="110">
        <v>8.26319</v>
      </c>
      <c r="E36" s="109">
        <v>1.479048</v>
      </c>
    </row>
    <row r="37" s="75" customFormat="1" ht="27.75" customHeight="1" spans="1:5">
      <c r="A37" s="115" t="s">
        <v>107</v>
      </c>
      <c r="B37" s="115" t="s">
        <v>108</v>
      </c>
      <c r="C37" s="110">
        <v>2987.594017</v>
      </c>
      <c r="D37" s="110">
        <v>2986.114969</v>
      </c>
      <c r="E37" s="110"/>
    </row>
    <row r="38" s="75" customFormat="1" ht="27.75" customHeight="1" spans="1:5">
      <c r="A38" s="115" t="s">
        <v>109</v>
      </c>
      <c r="B38" s="115" t="s">
        <v>110</v>
      </c>
      <c r="C38" s="110">
        <v>3.81378</v>
      </c>
      <c r="D38" s="110">
        <v>3.81378</v>
      </c>
      <c r="E38" s="110">
        <v>1.479048</v>
      </c>
    </row>
    <row r="39" s="75" customFormat="1" ht="27.75" customHeight="1" spans="1:5">
      <c r="A39" s="114" t="s">
        <v>111</v>
      </c>
      <c r="B39" s="114" t="s">
        <v>112</v>
      </c>
      <c r="C39" s="109">
        <v>6760.04628</v>
      </c>
      <c r="D39" s="109">
        <v>6760.04628</v>
      </c>
      <c r="E39" s="109"/>
    </row>
    <row r="40" s="75" customFormat="1" ht="27.75" customHeight="1" spans="1:5">
      <c r="A40" s="114" t="s">
        <v>113</v>
      </c>
      <c r="B40" s="114" t="s">
        <v>114</v>
      </c>
      <c r="C40" s="109">
        <v>6760.04628</v>
      </c>
      <c r="D40" s="109">
        <v>6760.04628</v>
      </c>
      <c r="E40" s="110"/>
    </row>
    <row r="41" s="75" customFormat="1" ht="27.75" customHeight="1" spans="1:5">
      <c r="A41" s="115" t="s">
        <v>115</v>
      </c>
      <c r="B41" s="115" t="s">
        <v>116</v>
      </c>
      <c r="C41" s="110">
        <v>6760.04628</v>
      </c>
      <c r="D41" s="110">
        <v>6760.04628</v>
      </c>
      <c r="E41" s="110"/>
    </row>
    <row r="42" ht="30" customHeight="1" spans="1:5">
      <c r="A42" s="83" t="s">
        <v>117</v>
      </c>
      <c r="B42" s="84"/>
      <c r="C42" s="109">
        <v>103245.768606</v>
      </c>
      <c r="D42" s="109">
        <v>84268.171433</v>
      </c>
      <c r="E42" s="109">
        <v>18977.597173</v>
      </c>
    </row>
  </sheetData>
  <mergeCells count="6">
    <mergeCell ref="A3:E3"/>
    <mergeCell ref="A5:B5"/>
    <mergeCell ref="A42:B42"/>
    <mergeCell ref="C5:C6"/>
    <mergeCell ref="D5:D6"/>
    <mergeCell ref="E5:E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topLeftCell="A2" workbookViewId="0">
      <selection activeCell="E11" sqref="E11"/>
    </sheetView>
  </sheetViews>
  <sheetFormatPr defaultColWidth="6.875" defaultRowHeight="11.25" outlineLevelCol="5"/>
  <cols>
    <col min="1" max="1" width="28.125" style="67" customWidth="1"/>
    <col min="2" max="2" width="14.875" style="67" customWidth="1"/>
    <col min="3" max="3" width="30.375" style="67" customWidth="1"/>
    <col min="4" max="4" width="15.375" style="67" customWidth="1"/>
    <col min="5" max="6" width="17.125" style="67" customWidth="1"/>
    <col min="7" max="16384" width="6.875" style="67"/>
  </cols>
  <sheetData>
    <row r="1" ht="16.5" customHeight="1" spans="1:6">
      <c r="A1" s="77" t="s">
        <v>122</v>
      </c>
      <c r="B1" s="121"/>
      <c r="C1" s="121"/>
      <c r="D1" s="121"/>
      <c r="E1" s="121"/>
      <c r="F1" s="122"/>
    </row>
    <row r="2" ht="18.75" customHeight="1" spans="1:6">
      <c r="A2" s="123"/>
      <c r="B2" s="121"/>
      <c r="C2" s="121"/>
      <c r="D2" s="121"/>
      <c r="E2" s="121"/>
      <c r="F2" s="122"/>
    </row>
    <row r="3" ht="21" customHeight="1" spans="1:6">
      <c r="A3" s="93" t="s">
        <v>123</v>
      </c>
      <c r="B3" s="93"/>
      <c r="C3" s="93"/>
      <c r="D3" s="93"/>
      <c r="E3" s="93"/>
      <c r="F3" s="93"/>
    </row>
    <row r="4" ht="14.25" customHeight="1" spans="1:6">
      <c r="A4" s="124"/>
      <c r="B4" s="124"/>
      <c r="C4" s="124"/>
      <c r="D4" s="124"/>
      <c r="E4" s="124"/>
      <c r="F4" s="95" t="s">
        <v>39</v>
      </c>
    </row>
    <row r="5" ht="24" customHeight="1" spans="1:6">
      <c r="A5" s="138" t="s">
        <v>2</v>
      </c>
      <c r="B5" s="78"/>
      <c r="C5" s="138" t="s">
        <v>3</v>
      </c>
      <c r="D5" s="78"/>
      <c r="E5" s="78"/>
      <c r="F5" s="78"/>
    </row>
    <row r="6" ht="24" customHeight="1" spans="1:6">
      <c r="A6" s="138" t="s">
        <v>4</v>
      </c>
      <c r="B6" s="138" t="s">
        <v>5</v>
      </c>
      <c r="C6" s="78" t="s">
        <v>40</v>
      </c>
      <c r="D6" s="78" t="s">
        <v>5</v>
      </c>
      <c r="E6" s="78"/>
      <c r="F6" s="78"/>
    </row>
    <row r="7" ht="24" customHeight="1" spans="1:6">
      <c r="A7" s="78"/>
      <c r="B7" s="78"/>
      <c r="C7" s="78"/>
      <c r="D7" s="78" t="s">
        <v>124</v>
      </c>
      <c r="E7" s="78" t="s">
        <v>41</v>
      </c>
      <c r="F7" s="78" t="s">
        <v>125</v>
      </c>
    </row>
    <row r="8" ht="28.5" customHeight="1" spans="1:6">
      <c r="A8" s="82" t="s">
        <v>10</v>
      </c>
      <c r="B8" s="125">
        <v>99539.137036</v>
      </c>
      <c r="C8" s="80" t="s">
        <v>11</v>
      </c>
      <c r="D8" s="80"/>
      <c r="E8" s="80"/>
      <c r="F8" s="86"/>
    </row>
    <row r="9" ht="28.5" customHeight="1" spans="1:6">
      <c r="A9" s="82" t="s">
        <v>12</v>
      </c>
      <c r="B9" s="86"/>
      <c r="C9" s="80" t="s">
        <v>13</v>
      </c>
      <c r="D9" s="80"/>
      <c r="E9" s="80"/>
      <c r="F9" s="86"/>
    </row>
    <row r="10" ht="28.5" customHeight="1" spans="1:6">
      <c r="A10" s="82"/>
      <c r="B10" s="82"/>
      <c r="C10" s="80" t="s">
        <v>15</v>
      </c>
      <c r="D10" s="80"/>
      <c r="E10" s="80"/>
      <c r="F10" s="86"/>
    </row>
    <row r="11" ht="28.5" customHeight="1" spans="1:6">
      <c r="A11" s="82"/>
      <c r="B11" s="82"/>
      <c r="C11" s="82" t="s">
        <v>17</v>
      </c>
      <c r="D11" s="82"/>
      <c r="E11" s="82"/>
      <c r="F11" s="86"/>
    </row>
    <row r="12" ht="28.5" customHeight="1" spans="1:6">
      <c r="A12" s="82"/>
      <c r="B12" s="82"/>
      <c r="C12" s="80" t="s">
        <v>18</v>
      </c>
      <c r="D12" s="110">
        <v>80061.401341</v>
      </c>
      <c r="E12" s="110">
        <v>80061.401341</v>
      </c>
      <c r="F12" s="86"/>
    </row>
    <row r="13" ht="28.5" customHeight="1" spans="1:6">
      <c r="A13" s="82"/>
      <c r="B13" s="82"/>
      <c r="C13" s="80" t="s">
        <v>19</v>
      </c>
      <c r="D13" s="110"/>
      <c r="E13" s="110"/>
      <c r="F13" s="86"/>
    </row>
    <row r="14" ht="28.5" customHeight="1" spans="1:6">
      <c r="A14" s="82"/>
      <c r="B14" s="82"/>
      <c r="C14" s="82" t="s">
        <v>20</v>
      </c>
      <c r="D14" s="110"/>
      <c r="E14" s="110"/>
      <c r="F14" s="82"/>
    </row>
    <row r="15" ht="28.5" customHeight="1" spans="1:6">
      <c r="A15" s="82"/>
      <c r="B15" s="82"/>
      <c r="C15" s="82" t="s">
        <v>21</v>
      </c>
      <c r="D15" s="110">
        <v>9718.018428</v>
      </c>
      <c r="E15" s="110">
        <v>9718.018428</v>
      </c>
      <c r="F15" s="82"/>
    </row>
    <row r="16" ht="28.5" customHeight="1" spans="1:6">
      <c r="A16" s="82"/>
      <c r="B16" s="82"/>
      <c r="C16" s="80" t="s">
        <v>22</v>
      </c>
      <c r="D16" s="110">
        <v>2999.670987</v>
      </c>
      <c r="E16" s="110">
        <v>2999.670987</v>
      </c>
      <c r="F16" s="82"/>
    </row>
    <row r="17" ht="28.5" customHeight="1" spans="1:6">
      <c r="A17" s="82"/>
      <c r="B17" s="82"/>
      <c r="C17" s="80" t="s">
        <v>23</v>
      </c>
      <c r="D17" s="110"/>
      <c r="E17" s="110"/>
      <c r="F17" s="82"/>
    </row>
    <row r="18" ht="28.5" customHeight="1" spans="1:6">
      <c r="A18" s="82"/>
      <c r="B18" s="82"/>
      <c r="C18" s="82" t="s">
        <v>24</v>
      </c>
      <c r="D18" s="110"/>
      <c r="E18" s="110"/>
      <c r="F18" s="82"/>
    </row>
    <row r="19" ht="28.5" customHeight="1" spans="1:6">
      <c r="A19" s="82"/>
      <c r="B19" s="82"/>
      <c r="C19" s="82" t="s">
        <v>25</v>
      </c>
      <c r="D19" s="110"/>
      <c r="E19" s="110"/>
      <c r="F19" s="82"/>
    </row>
    <row r="20" ht="28.5" customHeight="1" spans="1:6">
      <c r="A20" s="82"/>
      <c r="B20" s="82"/>
      <c r="C20" s="82" t="s">
        <v>26</v>
      </c>
      <c r="D20" s="110"/>
      <c r="E20" s="110"/>
      <c r="F20" s="82"/>
    </row>
    <row r="21" ht="28.5" customHeight="1" spans="1:6">
      <c r="A21" s="82"/>
      <c r="B21" s="82"/>
      <c r="C21" s="82" t="s">
        <v>126</v>
      </c>
      <c r="D21" s="110"/>
      <c r="E21" s="110"/>
      <c r="F21" s="82"/>
    </row>
    <row r="22" ht="28.5" customHeight="1" spans="1:6">
      <c r="A22" s="82"/>
      <c r="B22" s="82"/>
      <c r="C22" s="82" t="s">
        <v>28</v>
      </c>
      <c r="D22" s="110"/>
      <c r="E22" s="110"/>
      <c r="F22" s="82"/>
    </row>
    <row r="23" ht="28.5" customHeight="1" spans="1:6">
      <c r="A23" s="82"/>
      <c r="B23" s="82"/>
      <c r="C23" s="82" t="s">
        <v>29</v>
      </c>
      <c r="D23" s="110"/>
      <c r="E23" s="110"/>
      <c r="F23" s="82"/>
    </row>
    <row r="24" ht="28.5" customHeight="1" spans="1:6">
      <c r="A24" s="82"/>
      <c r="B24" s="82"/>
      <c r="C24" s="82" t="s">
        <v>30</v>
      </c>
      <c r="D24" s="110"/>
      <c r="E24" s="110"/>
      <c r="F24" s="82"/>
    </row>
    <row r="25" ht="28.5" customHeight="1" spans="1:6">
      <c r="A25" s="82"/>
      <c r="B25" s="82"/>
      <c r="C25" s="82" t="s">
        <v>31</v>
      </c>
      <c r="D25" s="110">
        <v>6760.04628</v>
      </c>
      <c r="E25" s="110">
        <v>6760.04628</v>
      </c>
      <c r="F25" s="82"/>
    </row>
    <row r="26" ht="28.5" customHeight="1" spans="1:6">
      <c r="A26" s="82"/>
      <c r="B26" s="82"/>
      <c r="C26" s="82" t="s">
        <v>32</v>
      </c>
      <c r="D26" s="110"/>
      <c r="E26" s="110"/>
      <c r="F26" s="82"/>
    </row>
    <row r="27" ht="28.5" customHeight="1" spans="1:6">
      <c r="A27" s="82"/>
      <c r="B27" s="82"/>
      <c r="C27" s="82" t="s">
        <v>33</v>
      </c>
      <c r="D27" s="110"/>
      <c r="E27" s="110"/>
      <c r="F27" s="82"/>
    </row>
    <row r="28" ht="28.5" customHeight="1" spans="1:6">
      <c r="A28" s="82"/>
      <c r="B28" s="82"/>
      <c r="C28" s="82" t="s">
        <v>34</v>
      </c>
      <c r="D28" s="82"/>
      <c r="E28" s="82"/>
      <c r="F28" s="82"/>
    </row>
    <row r="29" ht="28.5" customHeight="1" spans="1:6">
      <c r="A29" s="78" t="s">
        <v>35</v>
      </c>
      <c r="B29" s="125">
        <v>99539.137036</v>
      </c>
      <c r="C29" s="78" t="s">
        <v>36</v>
      </c>
      <c r="D29" s="110">
        <v>99539.137036</v>
      </c>
      <c r="E29" s="110">
        <v>99539.137036</v>
      </c>
      <c r="F29" s="82"/>
    </row>
    <row r="30" ht="24" customHeight="1"/>
  </sheetData>
  <mergeCells count="7">
    <mergeCell ref="A3:F3"/>
    <mergeCell ref="A5:B5"/>
    <mergeCell ref="C5:F5"/>
    <mergeCell ref="D6:F6"/>
    <mergeCell ref="A6:A7"/>
    <mergeCell ref="B6:B7"/>
    <mergeCell ref="C6:C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showGridLines="0" showZeros="0" topLeftCell="A30" workbookViewId="0">
      <selection activeCell="K45" sqref="K45"/>
    </sheetView>
  </sheetViews>
  <sheetFormatPr defaultColWidth="6.875" defaultRowHeight="11.25"/>
  <cols>
    <col min="1" max="1" width="18.125" style="67" customWidth="1"/>
    <col min="2" max="2" width="37.875" style="67" customWidth="1"/>
    <col min="3" max="5" width="10.625" style="67" customWidth="1"/>
    <col min="6" max="11" width="11.5" style="67" customWidth="1"/>
    <col min="12" max="16384" width="6.875" style="67"/>
  </cols>
  <sheetData>
    <row r="1" ht="16.5" customHeight="1" spans="1:11">
      <c r="A1" s="47" t="s">
        <v>127</v>
      </c>
      <c r="B1" s="48"/>
      <c r="C1" s="48"/>
      <c r="D1" s="48"/>
      <c r="E1" s="48"/>
      <c r="F1" s="48"/>
      <c r="G1" s="48"/>
      <c r="H1" s="48"/>
      <c r="I1" s="74"/>
      <c r="J1" s="74"/>
      <c r="K1" s="74"/>
    </row>
    <row r="2" ht="16.5" customHeight="1" spans="1:11">
      <c r="A2" s="48"/>
      <c r="B2" s="48"/>
      <c r="C2" s="48"/>
      <c r="D2" s="48"/>
      <c r="E2" s="48"/>
      <c r="F2" s="48"/>
      <c r="G2" s="48"/>
      <c r="H2" s="48"/>
      <c r="I2" s="74"/>
      <c r="J2" s="74"/>
      <c r="K2" s="74"/>
    </row>
    <row r="3" ht="29.25" customHeight="1" spans="1:11">
      <c r="A3" s="76" t="s">
        <v>128</v>
      </c>
      <c r="B3" s="76"/>
      <c r="C3" s="76"/>
      <c r="D3" s="76"/>
      <c r="E3" s="76"/>
      <c r="F3" s="76"/>
      <c r="G3" s="76"/>
      <c r="H3" s="76"/>
      <c r="I3" s="76"/>
      <c r="J3" s="76"/>
      <c r="K3" s="76"/>
    </row>
    <row r="4" ht="26.25" customHeight="1" spans="1:11">
      <c r="A4" s="113"/>
      <c r="B4" s="113"/>
      <c r="C4" s="113"/>
      <c r="D4" s="113"/>
      <c r="E4" s="113"/>
      <c r="F4" s="113"/>
      <c r="G4" s="113"/>
      <c r="H4" s="113"/>
      <c r="I4" s="113"/>
      <c r="J4" s="85" t="s">
        <v>39</v>
      </c>
      <c r="K4" s="85"/>
    </row>
    <row r="5" ht="26.25" customHeight="1" spans="1:11">
      <c r="A5" s="78" t="s">
        <v>40</v>
      </c>
      <c r="B5" s="78"/>
      <c r="C5" s="78" t="s">
        <v>129</v>
      </c>
      <c r="D5" s="78"/>
      <c r="E5" s="78"/>
      <c r="F5" s="78" t="s">
        <v>130</v>
      </c>
      <c r="G5" s="78"/>
      <c r="H5" s="78"/>
      <c r="I5" s="78" t="s">
        <v>131</v>
      </c>
      <c r="J5" s="78"/>
      <c r="K5" s="78"/>
    </row>
    <row r="6" s="75" customFormat="1" ht="30.75" customHeight="1" spans="1:11">
      <c r="A6" s="78" t="s">
        <v>45</v>
      </c>
      <c r="B6" s="78" t="s">
        <v>46</v>
      </c>
      <c r="C6" s="78" t="s">
        <v>132</v>
      </c>
      <c r="D6" s="78" t="s">
        <v>120</v>
      </c>
      <c r="E6" s="78" t="s">
        <v>121</v>
      </c>
      <c r="F6" s="78" t="s">
        <v>132</v>
      </c>
      <c r="G6" s="78" t="s">
        <v>120</v>
      </c>
      <c r="H6" s="78" t="s">
        <v>121</v>
      </c>
      <c r="I6" s="78" t="s">
        <v>132</v>
      </c>
      <c r="J6" s="78" t="s">
        <v>120</v>
      </c>
      <c r="K6" s="78" t="s">
        <v>121</v>
      </c>
    </row>
    <row r="7" s="75" customFormat="1" ht="30.75" customHeight="1" spans="1:11">
      <c r="A7" s="114" t="s">
        <v>47</v>
      </c>
      <c r="B7" s="114" t="s">
        <v>48</v>
      </c>
      <c r="C7" s="109">
        <v>71175.33</v>
      </c>
      <c r="D7" s="109">
        <v>63952.4</v>
      </c>
      <c r="E7" s="109">
        <v>7222.93</v>
      </c>
      <c r="F7" s="109">
        <v>80061.401341</v>
      </c>
      <c r="G7" s="109">
        <v>61211.530916</v>
      </c>
      <c r="H7" s="109">
        <v>18849.870425</v>
      </c>
      <c r="I7" s="109">
        <f>(F7-C7)/C7*100</f>
        <v>12.4847631068237</v>
      </c>
      <c r="J7" s="119">
        <f>(G7-D7)/D7*100</f>
        <v>-4.28579550415621</v>
      </c>
      <c r="K7" s="109">
        <f>(H7-E7)/E7*100</f>
        <v>160.97263056682</v>
      </c>
    </row>
    <row r="8" s="75" customFormat="1" ht="30.75" customHeight="1" spans="1:11">
      <c r="A8" s="114" t="s">
        <v>49</v>
      </c>
      <c r="B8" s="114" t="s">
        <v>50</v>
      </c>
      <c r="C8" s="109">
        <v>61891.1</v>
      </c>
      <c r="D8" s="109">
        <v>59767.56</v>
      </c>
      <c r="E8" s="109">
        <v>2123.54</v>
      </c>
      <c r="F8" s="109">
        <v>71679.610365</v>
      </c>
      <c r="G8" s="109">
        <v>56205.34024</v>
      </c>
      <c r="H8" s="109">
        <v>15474.270125</v>
      </c>
      <c r="I8" s="109">
        <f t="shared" ref="I8:I46" si="0">(F8-C8)/C8*100</f>
        <v>15.8156994543642</v>
      </c>
      <c r="J8" s="119">
        <f t="shared" ref="J8:J46" si="1">(G8-D8)/D8*100</f>
        <v>-5.96012244769571</v>
      </c>
      <c r="K8" s="109">
        <f t="shared" ref="K8:K46" si="2">(H8-E8)/E8*100</f>
        <v>628.701607928271</v>
      </c>
    </row>
    <row r="9" s="75" customFormat="1" ht="30.75" customHeight="1" spans="1:11">
      <c r="A9" s="115" t="s">
        <v>51</v>
      </c>
      <c r="B9" s="115" t="s">
        <v>52</v>
      </c>
      <c r="C9" s="110">
        <v>3060.39</v>
      </c>
      <c r="D9" s="110">
        <v>2628.71</v>
      </c>
      <c r="E9" s="110">
        <v>431.68</v>
      </c>
      <c r="F9" s="110">
        <v>3514.582422</v>
      </c>
      <c r="G9" s="110">
        <v>2358.965497</v>
      </c>
      <c r="H9" s="110">
        <v>1155.616925</v>
      </c>
      <c r="I9" s="110">
        <f t="shared" si="0"/>
        <v>14.8409981080843</v>
      </c>
      <c r="J9" s="120">
        <f t="shared" si="1"/>
        <v>-10.2614781775091</v>
      </c>
      <c r="K9" s="110">
        <f t="shared" si="2"/>
        <v>167.702215761675</v>
      </c>
    </row>
    <row r="10" s="75" customFormat="1" ht="30.75" customHeight="1" spans="1:11">
      <c r="A10" s="115" t="s">
        <v>53</v>
      </c>
      <c r="B10" s="115" t="s">
        <v>54</v>
      </c>
      <c r="C10" s="110">
        <v>21405.97</v>
      </c>
      <c r="D10" s="110">
        <v>21405.97</v>
      </c>
      <c r="E10" s="110"/>
      <c r="F10" s="110">
        <v>22880.24862</v>
      </c>
      <c r="G10" s="110">
        <v>19937.37382</v>
      </c>
      <c r="H10" s="110">
        <v>2942.8748</v>
      </c>
      <c r="I10" s="110">
        <f t="shared" si="0"/>
        <v>6.8872310855336</v>
      </c>
      <c r="J10" s="120">
        <f t="shared" si="1"/>
        <v>-6.86068503319401</v>
      </c>
      <c r="K10" s="110"/>
    </row>
    <row r="11" s="75" customFormat="1" ht="30.75" customHeight="1" spans="1:11">
      <c r="A11" s="115" t="s">
        <v>55</v>
      </c>
      <c r="B11" s="115" t="s">
        <v>56</v>
      </c>
      <c r="C11" s="110">
        <v>20375.5</v>
      </c>
      <c r="D11" s="110">
        <v>20301.62</v>
      </c>
      <c r="E11" s="110">
        <v>73.88</v>
      </c>
      <c r="F11" s="110">
        <v>22788.754216</v>
      </c>
      <c r="G11" s="110">
        <v>19528.084316</v>
      </c>
      <c r="H11" s="110">
        <v>3260.6699</v>
      </c>
      <c r="I11" s="110">
        <f t="shared" si="0"/>
        <v>11.8439018232681</v>
      </c>
      <c r="J11" s="120">
        <f t="shared" si="1"/>
        <v>-3.81021654429547</v>
      </c>
      <c r="K11" s="110">
        <f t="shared" si="2"/>
        <v>4313.46765024364</v>
      </c>
    </row>
    <row r="12" s="75" customFormat="1" ht="30.75" customHeight="1" spans="1:11">
      <c r="A12" s="115" t="s">
        <v>57</v>
      </c>
      <c r="B12" s="115" t="s">
        <v>58</v>
      </c>
      <c r="C12" s="110">
        <v>13144.07</v>
      </c>
      <c r="D12" s="110">
        <v>13024.57</v>
      </c>
      <c r="E12" s="110">
        <v>119.5</v>
      </c>
      <c r="F12" s="110">
        <v>16420.096438</v>
      </c>
      <c r="G12" s="110">
        <v>12795.218938</v>
      </c>
      <c r="H12" s="110">
        <v>3624.8775</v>
      </c>
      <c r="I12" s="110">
        <f t="shared" si="0"/>
        <v>24.9239880645797</v>
      </c>
      <c r="J12" s="120">
        <f t="shared" si="1"/>
        <v>-1.76091081701737</v>
      </c>
      <c r="K12" s="110">
        <f t="shared" si="2"/>
        <v>2933.37029288703</v>
      </c>
    </row>
    <row r="13" s="75" customFormat="1" ht="30.75" customHeight="1" spans="1:11">
      <c r="A13" s="115" t="s">
        <v>59</v>
      </c>
      <c r="B13" s="115" t="s">
        <v>60</v>
      </c>
      <c r="C13" s="110">
        <v>3905.17</v>
      </c>
      <c r="D13" s="110">
        <v>2406.69</v>
      </c>
      <c r="E13" s="110">
        <v>1498.48</v>
      </c>
      <c r="F13" s="110">
        <v>6075.928669</v>
      </c>
      <c r="G13" s="110">
        <v>1585.697669</v>
      </c>
      <c r="H13" s="110">
        <v>4490.231</v>
      </c>
      <c r="I13" s="110">
        <f t="shared" si="0"/>
        <v>55.5867905622546</v>
      </c>
      <c r="J13" s="120">
        <f t="shared" si="1"/>
        <v>-34.1129240159722</v>
      </c>
      <c r="K13" s="110">
        <f t="shared" si="2"/>
        <v>199.652381079494</v>
      </c>
    </row>
    <row r="14" s="75" customFormat="1" ht="30.75" customHeight="1" spans="1:11">
      <c r="A14" s="114" t="s">
        <v>61</v>
      </c>
      <c r="B14" s="114" t="s">
        <v>62</v>
      </c>
      <c r="C14" s="109">
        <v>2067.05</v>
      </c>
      <c r="D14" s="109">
        <v>1837.05</v>
      </c>
      <c r="E14" s="109">
        <v>230</v>
      </c>
      <c r="F14" s="109">
        <v>2356.266108</v>
      </c>
      <c r="G14" s="109">
        <v>1765.807608</v>
      </c>
      <c r="H14" s="109">
        <v>590.4585</v>
      </c>
      <c r="I14" s="109">
        <f t="shared" si="0"/>
        <v>13.9917325657338</v>
      </c>
      <c r="J14" s="119">
        <f t="shared" si="1"/>
        <v>-3.8780867151139</v>
      </c>
      <c r="K14" s="109">
        <f t="shared" si="2"/>
        <v>156.721086956522</v>
      </c>
    </row>
    <row r="15" s="75" customFormat="1" ht="30.75" customHeight="1" spans="1:11">
      <c r="A15" s="115" t="s">
        <v>63</v>
      </c>
      <c r="B15" s="115" t="s">
        <v>64</v>
      </c>
      <c r="C15" s="110">
        <v>2067.05</v>
      </c>
      <c r="D15" s="110">
        <v>1837.05</v>
      </c>
      <c r="E15" s="110">
        <v>230</v>
      </c>
      <c r="F15" s="110">
        <v>2356.266108</v>
      </c>
      <c r="G15" s="110">
        <v>1765.807608</v>
      </c>
      <c r="H15" s="110">
        <v>590.4585</v>
      </c>
      <c r="I15" s="109">
        <f t="shared" si="0"/>
        <v>13.9917325657338</v>
      </c>
      <c r="J15" s="119">
        <f t="shared" si="1"/>
        <v>-3.8780867151139</v>
      </c>
      <c r="K15" s="109">
        <f t="shared" si="2"/>
        <v>156.721086956522</v>
      </c>
    </row>
    <row r="16" s="75" customFormat="1" ht="30.75" customHeight="1" spans="1:11">
      <c r="A16" s="114" t="s">
        <v>65</v>
      </c>
      <c r="B16" s="114" t="s">
        <v>66</v>
      </c>
      <c r="C16" s="109">
        <v>0</v>
      </c>
      <c r="D16" s="109">
        <v>0</v>
      </c>
      <c r="E16" s="109">
        <v>0</v>
      </c>
      <c r="F16" s="109">
        <v>27.9898</v>
      </c>
      <c r="G16" s="109">
        <v>1.2948</v>
      </c>
      <c r="H16" s="109">
        <v>26.695</v>
      </c>
      <c r="I16" s="109"/>
      <c r="J16" s="119"/>
      <c r="K16" s="109"/>
    </row>
    <row r="17" s="75" customFormat="1" ht="30.75" customHeight="1" spans="1:11">
      <c r="A17" s="115" t="s">
        <v>67</v>
      </c>
      <c r="B17" s="115" t="s">
        <v>68</v>
      </c>
      <c r="C17" s="110">
        <v>0</v>
      </c>
      <c r="D17" s="110">
        <v>0</v>
      </c>
      <c r="E17" s="110">
        <v>0</v>
      </c>
      <c r="F17" s="110">
        <v>27.9898</v>
      </c>
      <c r="G17" s="110">
        <v>1.2948</v>
      </c>
      <c r="H17" s="110">
        <v>26.695</v>
      </c>
      <c r="I17" s="109"/>
      <c r="J17" s="119"/>
      <c r="K17" s="109"/>
    </row>
    <row r="18" s="75" customFormat="1" ht="30.75" customHeight="1" spans="1:11">
      <c r="A18" s="114" t="s">
        <v>69</v>
      </c>
      <c r="B18" s="114" t="s">
        <v>70</v>
      </c>
      <c r="C18" s="109">
        <v>336.59</v>
      </c>
      <c r="D18" s="109">
        <v>323.59</v>
      </c>
      <c r="E18" s="109">
        <v>13</v>
      </c>
      <c r="F18" s="109">
        <v>431.051934</v>
      </c>
      <c r="G18" s="109">
        <v>383.188534</v>
      </c>
      <c r="H18" s="109">
        <v>47.8634</v>
      </c>
      <c r="I18" s="109">
        <f t="shared" si="0"/>
        <v>28.0643910989631</v>
      </c>
      <c r="J18" s="119">
        <f t="shared" si="1"/>
        <v>18.4179158812077</v>
      </c>
      <c r="K18" s="109">
        <f t="shared" si="2"/>
        <v>268.18</v>
      </c>
    </row>
    <row r="19" s="75" customFormat="1" ht="30.75" customHeight="1" spans="1:11">
      <c r="A19" s="115" t="s">
        <v>71</v>
      </c>
      <c r="B19" s="115" t="s">
        <v>72</v>
      </c>
      <c r="C19" s="110">
        <v>336.59</v>
      </c>
      <c r="D19" s="110">
        <v>323.59</v>
      </c>
      <c r="E19" s="110">
        <v>13</v>
      </c>
      <c r="F19" s="110">
        <v>431.051934</v>
      </c>
      <c r="G19" s="110">
        <v>383.188534</v>
      </c>
      <c r="H19" s="110">
        <v>47.8634</v>
      </c>
      <c r="I19" s="110">
        <f t="shared" si="0"/>
        <v>28.0643910989631</v>
      </c>
      <c r="J19" s="120">
        <f t="shared" si="1"/>
        <v>18.4179158812077</v>
      </c>
      <c r="K19" s="110">
        <f t="shared" si="2"/>
        <v>268.18</v>
      </c>
    </row>
    <row r="20" s="75" customFormat="1" ht="30.75" customHeight="1" spans="1:11">
      <c r="A20" s="114" t="s">
        <v>73</v>
      </c>
      <c r="B20" s="114" t="s">
        <v>74</v>
      </c>
      <c r="C20" s="109">
        <v>407.23</v>
      </c>
      <c r="D20" s="109">
        <v>407.23</v>
      </c>
      <c r="E20" s="109"/>
      <c r="F20" s="109">
        <v>1042.314694</v>
      </c>
      <c r="G20" s="109">
        <v>1042.314694</v>
      </c>
      <c r="H20" s="109"/>
      <c r="I20" s="109">
        <f t="shared" si="0"/>
        <v>155.952335044078</v>
      </c>
      <c r="J20" s="119">
        <f t="shared" si="1"/>
        <v>155.952335044078</v>
      </c>
      <c r="K20" s="109"/>
    </row>
    <row r="21" s="75" customFormat="1" ht="30.75" customHeight="1" spans="1:11">
      <c r="A21" s="115" t="s">
        <v>75</v>
      </c>
      <c r="B21" s="115" t="s">
        <v>76</v>
      </c>
      <c r="C21" s="110">
        <v>407.23</v>
      </c>
      <c r="D21" s="110">
        <v>407.23</v>
      </c>
      <c r="E21" s="110"/>
      <c r="F21" s="110">
        <v>1042.314694</v>
      </c>
      <c r="G21" s="110">
        <v>1042.314694</v>
      </c>
      <c r="H21" s="110"/>
      <c r="I21" s="110">
        <f t="shared" si="0"/>
        <v>155.952335044078</v>
      </c>
      <c r="J21" s="120">
        <f t="shared" si="1"/>
        <v>155.952335044078</v>
      </c>
      <c r="K21" s="110"/>
    </row>
    <row r="22" s="75" customFormat="1" ht="30.75" customHeight="1" spans="1:11">
      <c r="A22" s="114" t="s">
        <v>77</v>
      </c>
      <c r="B22" s="114" t="s">
        <v>78</v>
      </c>
      <c r="C22" s="109">
        <f>SUM(C23:C26)</f>
        <v>6423.36</v>
      </c>
      <c r="D22" s="109">
        <f>SUM(D23:D26)</f>
        <v>1616.97</v>
      </c>
      <c r="E22" s="109">
        <f>SUM(E23:E26)</f>
        <v>4806.39</v>
      </c>
      <c r="F22" s="109">
        <v>4494.16844</v>
      </c>
      <c r="G22" s="109">
        <v>1813.58504</v>
      </c>
      <c r="H22" s="109">
        <v>2680.5834</v>
      </c>
      <c r="I22" s="119">
        <f t="shared" si="0"/>
        <v>-30.0339940467294</v>
      </c>
      <c r="J22" s="119">
        <f t="shared" si="1"/>
        <v>12.159473583307</v>
      </c>
      <c r="K22" s="119">
        <f t="shared" si="2"/>
        <v>-44.2287579659578</v>
      </c>
    </row>
    <row r="23" s="75" customFormat="1" ht="30.75" customHeight="1" spans="1:11">
      <c r="A23" s="115">
        <v>2050901</v>
      </c>
      <c r="B23" s="115" t="s">
        <v>133</v>
      </c>
      <c r="C23" s="110">
        <v>200</v>
      </c>
      <c r="D23" s="110"/>
      <c r="E23" s="116">
        <v>200</v>
      </c>
      <c r="F23" s="110"/>
      <c r="G23" s="110"/>
      <c r="H23" s="110"/>
      <c r="I23" s="120">
        <f t="shared" si="0"/>
        <v>-100</v>
      </c>
      <c r="J23" s="120"/>
      <c r="K23" s="120">
        <f t="shared" si="2"/>
        <v>-100</v>
      </c>
    </row>
    <row r="24" s="75" customFormat="1" ht="30.75" customHeight="1" spans="1:11">
      <c r="A24" s="115" t="s">
        <v>79</v>
      </c>
      <c r="B24" s="115" t="s">
        <v>80</v>
      </c>
      <c r="C24" s="110">
        <v>100</v>
      </c>
      <c r="D24" s="110"/>
      <c r="E24" s="116">
        <v>100</v>
      </c>
      <c r="F24" s="110">
        <v>50</v>
      </c>
      <c r="G24" s="110"/>
      <c r="H24" s="110">
        <v>50</v>
      </c>
      <c r="I24" s="120">
        <f t="shared" si="0"/>
        <v>-50</v>
      </c>
      <c r="J24" s="120"/>
      <c r="K24" s="120">
        <f t="shared" si="2"/>
        <v>-50</v>
      </c>
    </row>
    <row r="25" s="75" customFormat="1" ht="30.75" customHeight="1" spans="1:11">
      <c r="A25" s="115" t="s">
        <v>81</v>
      </c>
      <c r="B25" s="115" t="s">
        <v>82</v>
      </c>
      <c r="C25" s="110"/>
      <c r="D25" s="110"/>
      <c r="E25" s="110"/>
      <c r="F25" s="110">
        <v>280.8724</v>
      </c>
      <c r="G25" s="110"/>
      <c r="H25" s="110">
        <v>280.8724</v>
      </c>
      <c r="I25" s="120"/>
      <c r="J25" s="119"/>
      <c r="K25" s="119"/>
    </row>
    <row r="26" s="75" customFormat="1" ht="30.75" customHeight="1" spans="1:11">
      <c r="A26" s="115" t="s">
        <v>83</v>
      </c>
      <c r="B26" s="115" t="s">
        <v>84</v>
      </c>
      <c r="C26" s="110">
        <v>6123.36</v>
      </c>
      <c r="D26" s="110">
        <v>1616.97</v>
      </c>
      <c r="E26" s="110">
        <v>4506.39</v>
      </c>
      <c r="F26" s="110">
        <v>4163.29604</v>
      </c>
      <c r="G26" s="110">
        <v>1813.58504</v>
      </c>
      <c r="H26" s="110">
        <v>2349.711</v>
      </c>
      <c r="I26" s="119">
        <f t="shared" si="0"/>
        <v>-32.0096149826239</v>
      </c>
      <c r="J26" s="119">
        <f t="shared" si="1"/>
        <v>12.159473583307</v>
      </c>
      <c r="K26" s="119">
        <f t="shared" si="2"/>
        <v>-47.8582412973578</v>
      </c>
    </row>
    <row r="27" s="75" customFormat="1" ht="30.75" customHeight="1" spans="1:11">
      <c r="A27" s="114" t="s">
        <v>85</v>
      </c>
      <c r="B27" s="114" t="s">
        <v>86</v>
      </c>
      <c r="C27" s="109">
        <v>50</v>
      </c>
      <c r="D27" s="109"/>
      <c r="E27" s="109">
        <v>50</v>
      </c>
      <c r="F27" s="109">
        <v>30</v>
      </c>
      <c r="G27" s="109"/>
      <c r="H27" s="109">
        <v>30</v>
      </c>
      <c r="I27" s="119">
        <f t="shared" si="0"/>
        <v>-40</v>
      </c>
      <c r="J27" s="119"/>
      <c r="K27" s="119">
        <f t="shared" si="2"/>
        <v>-40</v>
      </c>
    </row>
    <row r="28" s="75" customFormat="1" ht="30.75" customHeight="1" spans="1:11">
      <c r="A28" s="115" t="s">
        <v>87</v>
      </c>
      <c r="B28" s="115" t="s">
        <v>88</v>
      </c>
      <c r="C28" s="110">
        <v>50</v>
      </c>
      <c r="D28" s="110"/>
      <c r="E28" s="110">
        <v>50</v>
      </c>
      <c r="F28" s="110">
        <v>30</v>
      </c>
      <c r="G28" s="110"/>
      <c r="H28" s="110">
        <v>30</v>
      </c>
      <c r="I28" s="120">
        <f t="shared" si="0"/>
        <v>-40</v>
      </c>
      <c r="J28" s="120"/>
      <c r="K28" s="120">
        <f t="shared" si="2"/>
        <v>-40</v>
      </c>
    </row>
    <row r="29" s="75" customFormat="1" ht="30.75" customHeight="1" spans="1:11">
      <c r="A29" s="114" t="s">
        <v>134</v>
      </c>
      <c r="B29" s="114" t="s">
        <v>135</v>
      </c>
      <c r="C29" s="109">
        <v>50</v>
      </c>
      <c r="D29" s="109"/>
      <c r="E29" s="109">
        <v>50</v>
      </c>
      <c r="F29" s="109"/>
      <c r="G29" s="109"/>
      <c r="H29" s="109"/>
      <c r="I29" s="119">
        <f t="shared" si="0"/>
        <v>-100</v>
      </c>
      <c r="J29" s="119"/>
      <c r="K29" s="119">
        <f t="shared" si="2"/>
        <v>-100</v>
      </c>
    </row>
    <row r="30" s="75" customFormat="1" ht="30.75" customHeight="1" spans="1:11">
      <c r="A30" s="114" t="s">
        <v>136</v>
      </c>
      <c r="B30" s="114" t="s">
        <v>137</v>
      </c>
      <c r="C30" s="109">
        <v>50</v>
      </c>
      <c r="D30" s="109"/>
      <c r="E30" s="109">
        <v>50</v>
      </c>
      <c r="F30" s="109"/>
      <c r="G30" s="109"/>
      <c r="H30" s="109"/>
      <c r="I30" s="119">
        <f t="shared" si="0"/>
        <v>-100</v>
      </c>
      <c r="J30" s="119"/>
      <c r="K30" s="119">
        <f t="shared" si="2"/>
        <v>-100</v>
      </c>
    </row>
    <row r="31" s="75" customFormat="1" ht="30.75" customHeight="1" spans="1:11">
      <c r="A31" s="115" t="s">
        <v>138</v>
      </c>
      <c r="B31" s="115" t="s">
        <v>139</v>
      </c>
      <c r="C31" s="110">
        <v>50</v>
      </c>
      <c r="D31" s="110"/>
      <c r="E31" s="110">
        <v>50</v>
      </c>
      <c r="F31" s="109"/>
      <c r="G31" s="109"/>
      <c r="H31" s="109"/>
      <c r="I31" s="120">
        <f t="shared" si="0"/>
        <v>-100</v>
      </c>
      <c r="J31" s="120"/>
      <c r="K31" s="120">
        <f t="shared" si="2"/>
        <v>-100</v>
      </c>
    </row>
    <row r="32" s="75" customFormat="1" ht="30.75" customHeight="1" spans="1:11">
      <c r="A32" s="114" t="s">
        <v>89</v>
      </c>
      <c r="B32" s="114" t="s">
        <v>90</v>
      </c>
      <c r="C32" s="109">
        <v>10145.88</v>
      </c>
      <c r="D32" s="109">
        <v>10145.88</v>
      </c>
      <c r="E32" s="109"/>
      <c r="F32" s="109">
        <v>9718.018428</v>
      </c>
      <c r="G32" s="109">
        <v>9706.770728</v>
      </c>
      <c r="H32" s="109">
        <v>11.2477</v>
      </c>
      <c r="I32" s="119">
        <f t="shared" si="0"/>
        <v>-4.21709671314859</v>
      </c>
      <c r="J32" s="119">
        <f t="shared" si="1"/>
        <v>-4.32795649071347</v>
      </c>
      <c r="K32" s="109"/>
    </row>
    <row r="33" s="75" customFormat="1" ht="30.75" customHeight="1" spans="1:11">
      <c r="A33" s="114" t="s">
        <v>91</v>
      </c>
      <c r="B33" s="114" t="s">
        <v>92</v>
      </c>
      <c r="C33" s="109">
        <v>10145.88</v>
      </c>
      <c r="D33" s="109">
        <v>10145.88</v>
      </c>
      <c r="E33" s="109"/>
      <c r="F33" s="109">
        <v>9718.018428</v>
      </c>
      <c r="G33" s="109">
        <v>9706.770728</v>
      </c>
      <c r="H33" s="109">
        <v>11.2477</v>
      </c>
      <c r="I33" s="119">
        <f t="shared" si="0"/>
        <v>-4.21709671314859</v>
      </c>
      <c r="J33" s="119">
        <f t="shared" si="1"/>
        <v>-4.32795649071347</v>
      </c>
      <c r="K33" s="109"/>
    </row>
    <row r="34" s="75" customFormat="1" ht="30.75" customHeight="1" spans="1:11">
      <c r="A34" s="115" t="s">
        <v>93</v>
      </c>
      <c r="B34" s="115" t="s">
        <v>94</v>
      </c>
      <c r="C34" s="110"/>
      <c r="D34" s="110"/>
      <c r="E34" s="110"/>
      <c r="F34" s="110">
        <v>8.2768</v>
      </c>
      <c r="G34" s="110">
        <v>8.2768</v>
      </c>
      <c r="H34" s="110"/>
      <c r="I34" s="119"/>
      <c r="J34" s="119"/>
      <c r="K34" s="109"/>
    </row>
    <row r="35" s="75" customFormat="1" ht="30.75" customHeight="1" spans="1:11">
      <c r="A35" s="115" t="s">
        <v>95</v>
      </c>
      <c r="B35" s="115" t="s">
        <v>96</v>
      </c>
      <c r="C35" s="110">
        <v>1385.04</v>
      </c>
      <c r="D35" s="110">
        <v>1385.04</v>
      </c>
      <c r="E35" s="110"/>
      <c r="F35" s="110">
        <v>1357.26558</v>
      </c>
      <c r="G35" s="110">
        <v>1346.62558</v>
      </c>
      <c r="H35" s="110">
        <v>10.64</v>
      </c>
      <c r="I35" s="120">
        <f t="shared" si="0"/>
        <v>-2.00531536995321</v>
      </c>
      <c r="J35" s="120">
        <f t="shared" si="1"/>
        <v>-2.77352423034714</v>
      </c>
      <c r="K35" s="109"/>
    </row>
    <row r="36" s="75" customFormat="1" ht="30.75" customHeight="1" spans="1:11">
      <c r="A36" s="115" t="s">
        <v>97</v>
      </c>
      <c r="B36" s="115" t="s">
        <v>98</v>
      </c>
      <c r="C36" s="110">
        <v>7420.01</v>
      </c>
      <c r="D36" s="110">
        <v>7420.01</v>
      </c>
      <c r="E36" s="110"/>
      <c r="F36" s="110">
        <v>7288.703492</v>
      </c>
      <c r="G36" s="110">
        <v>7288.095792</v>
      </c>
      <c r="H36" s="110">
        <v>0.6077</v>
      </c>
      <c r="I36" s="120">
        <f t="shared" si="0"/>
        <v>-1.76962710292844</v>
      </c>
      <c r="J36" s="120">
        <f t="shared" si="1"/>
        <v>-1.77781711884486</v>
      </c>
      <c r="K36" s="109"/>
    </row>
    <row r="37" s="75" customFormat="1" ht="30.75" customHeight="1" spans="1:11">
      <c r="A37" s="115" t="s">
        <v>99</v>
      </c>
      <c r="B37" s="115" t="s">
        <v>100</v>
      </c>
      <c r="C37" s="110">
        <v>1340.83</v>
      </c>
      <c r="D37" s="110">
        <v>1340.83</v>
      </c>
      <c r="E37" s="110"/>
      <c r="F37" s="110">
        <v>1063.772556</v>
      </c>
      <c r="G37" s="110">
        <v>1063.772556</v>
      </c>
      <c r="H37" s="110"/>
      <c r="I37" s="120">
        <f t="shared" si="0"/>
        <v>-20.6631298524049</v>
      </c>
      <c r="J37" s="120">
        <f t="shared" si="1"/>
        <v>-20.6631298524049</v>
      </c>
      <c r="K37" s="109"/>
    </row>
    <row r="38" s="75" customFormat="1" ht="30.75" customHeight="1" spans="1:11">
      <c r="A38" s="114" t="s">
        <v>101</v>
      </c>
      <c r="B38" s="114" t="s">
        <v>102</v>
      </c>
      <c r="C38" s="109">
        <v>3017.54</v>
      </c>
      <c r="D38" s="109">
        <v>3017.54</v>
      </c>
      <c r="E38" s="109"/>
      <c r="F38" s="109">
        <v>2999.670987</v>
      </c>
      <c r="G38" s="109">
        <v>2998.191939</v>
      </c>
      <c r="H38" s="109">
        <v>1.479048</v>
      </c>
      <c r="I38" s="119">
        <f t="shared" si="0"/>
        <v>-0.592171537079873</v>
      </c>
      <c r="J38" s="119">
        <f t="shared" si="1"/>
        <v>-0.641186562564213</v>
      </c>
      <c r="K38" s="109"/>
    </row>
    <row r="39" s="75" customFormat="1" ht="30.75" customHeight="1" spans="1:11">
      <c r="A39" s="114" t="s">
        <v>103</v>
      </c>
      <c r="B39" s="114" t="s">
        <v>104</v>
      </c>
      <c r="C39" s="109">
        <v>3017.54</v>
      </c>
      <c r="D39" s="109">
        <v>3017.54</v>
      </c>
      <c r="E39" s="109"/>
      <c r="F39" s="109">
        <v>2999.670987</v>
      </c>
      <c r="G39" s="109">
        <v>2998.191939</v>
      </c>
      <c r="H39" s="109">
        <v>1.479048</v>
      </c>
      <c r="I39" s="119">
        <f t="shared" si="0"/>
        <v>-0.592171537079873</v>
      </c>
      <c r="J39" s="119">
        <f t="shared" si="1"/>
        <v>-0.641186562564213</v>
      </c>
      <c r="K39" s="109"/>
    </row>
    <row r="40" s="75" customFormat="1" ht="30.75" customHeight="1" spans="1:11">
      <c r="A40" s="115" t="s">
        <v>105</v>
      </c>
      <c r="B40" s="115" t="s">
        <v>106</v>
      </c>
      <c r="C40" s="110">
        <v>10</v>
      </c>
      <c r="D40" s="110">
        <v>10</v>
      </c>
      <c r="E40" s="110"/>
      <c r="F40" s="110">
        <v>8.26319</v>
      </c>
      <c r="G40" s="110">
        <v>8.26319</v>
      </c>
      <c r="H40" s="110"/>
      <c r="I40" s="120">
        <f t="shared" si="0"/>
        <v>-17.3681</v>
      </c>
      <c r="J40" s="120">
        <f t="shared" si="1"/>
        <v>-17.3681</v>
      </c>
      <c r="K40" s="109"/>
    </row>
    <row r="41" s="75" customFormat="1" ht="30.75" customHeight="1" spans="1:11">
      <c r="A41" s="115" t="s">
        <v>107</v>
      </c>
      <c r="B41" s="115" t="s">
        <v>108</v>
      </c>
      <c r="C41" s="110">
        <v>3007.54</v>
      </c>
      <c r="D41" s="110">
        <v>3007.54</v>
      </c>
      <c r="E41" s="110"/>
      <c r="F41" s="110">
        <v>2987.594017</v>
      </c>
      <c r="G41" s="110">
        <v>2986.114969</v>
      </c>
      <c r="H41" s="110">
        <v>1.479048</v>
      </c>
      <c r="I41" s="120">
        <f t="shared" si="0"/>
        <v>-0.663199259195225</v>
      </c>
      <c r="J41" s="120">
        <f t="shared" si="1"/>
        <v>-0.71237725849032</v>
      </c>
      <c r="K41" s="109"/>
    </row>
    <row r="42" s="75" customFormat="1" ht="30.75" customHeight="1" spans="1:11">
      <c r="A42" s="115" t="s">
        <v>109</v>
      </c>
      <c r="B42" s="115" t="s">
        <v>110</v>
      </c>
      <c r="C42" s="110"/>
      <c r="D42" s="110"/>
      <c r="E42" s="110"/>
      <c r="F42" s="110">
        <v>3.81378</v>
      </c>
      <c r="G42" s="110">
        <v>3.81378</v>
      </c>
      <c r="H42" s="110"/>
      <c r="I42" s="109"/>
      <c r="J42" s="119"/>
      <c r="K42" s="109"/>
    </row>
    <row r="43" s="75" customFormat="1" ht="30.75" customHeight="1" spans="1:11">
      <c r="A43" s="114" t="s">
        <v>111</v>
      </c>
      <c r="B43" s="114" t="s">
        <v>112</v>
      </c>
      <c r="C43" s="109">
        <v>5571.37</v>
      </c>
      <c r="D43" s="109">
        <v>5571.37</v>
      </c>
      <c r="E43" s="109"/>
      <c r="F43" s="109">
        <v>6760.04628</v>
      </c>
      <c r="G43" s="109">
        <v>6760.04628</v>
      </c>
      <c r="H43" s="109"/>
      <c r="I43" s="109">
        <f t="shared" si="0"/>
        <v>21.3354395776981</v>
      </c>
      <c r="J43" s="119">
        <f t="shared" si="1"/>
        <v>21.3354395776981</v>
      </c>
      <c r="K43" s="109"/>
    </row>
    <row r="44" s="75" customFormat="1" ht="30.75" customHeight="1" spans="1:11">
      <c r="A44" s="114" t="s">
        <v>113</v>
      </c>
      <c r="B44" s="114" t="s">
        <v>114</v>
      </c>
      <c r="C44" s="109">
        <v>5571.37</v>
      </c>
      <c r="D44" s="109">
        <v>5571.37</v>
      </c>
      <c r="E44" s="109"/>
      <c r="F44" s="109">
        <v>6760.04628</v>
      </c>
      <c r="G44" s="109">
        <v>6760.04628</v>
      </c>
      <c r="H44" s="109"/>
      <c r="I44" s="109">
        <f t="shared" si="0"/>
        <v>21.3354395776981</v>
      </c>
      <c r="J44" s="119">
        <f t="shared" si="1"/>
        <v>21.3354395776981</v>
      </c>
      <c r="K44" s="109"/>
    </row>
    <row r="45" s="75" customFormat="1" ht="30.75" customHeight="1" spans="1:11">
      <c r="A45" s="115" t="s">
        <v>115</v>
      </c>
      <c r="B45" s="115" t="s">
        <v>116</v>
      </c>
      <c r="C45" s="110">
        <v>5571.37</v>
      </c>
      <c r="D45" s="110">
        <v>5571.37</v>
      </c>
      <c r="E45" s="110"/>
      <c r="F45" s="110">
        <v>6760.04628</v>
      </c>
      <c r="G45" s="110">
        <v>6760.04628</v>
      </c>
      <c r="H45" s="110"/>
      <c r="I45" s="110">
        <f t="shared" si="0"/>
        <v>21.3354395776981</v>
      </c>
      <c r="J45" s="120">
        <f t="shared" si="1"/>
        <v>21.3354395776981</v>
      </c>
      <c r="K45" s="110"/>
    </row>
    <row r="46" ht="30.75" customHeight="1" spans="1:11">
      <c r="A46" s="117" t="s">
        <v>140</v>
      </c>
      <c r="B46" s="118"/>
      <c r="C46" s="110">
        <f t="shared" ref="C46:H46" si="3">C7+C29+C32+C38+C43</f>
        <v>89960.12</v>
      </c>
      <c r="D46" s="110">
        <f t="shared" si="3"/>
        <v>82687.19</v>
      </c>
      <c r="E46" s="110">
        <f t="shared" si="3"/>
        <v>7272.93</v>
      </c>
      <c r="F46" s="110">
        <f t="shared" si="3"/>
        <v>99539.137036</v>
      </c>
      <c r="G46" s="110">
        <f t="shared" si="3"/>
        <v>80676.539863</v>
      </c>
      <c r="H46" s="110">
        <f t="shared" si="3"/>
        <v>18862.597173</v>
      </c>
      <c r="I46" s="110">
        <f t="shared" si="0"/>
        <v>10.6480705405907</v>
      </c>
      <c r="J46" s="120">
        <f t="shared" si="1"/>
        <v>-2.43163437649773</v>
      </c>
      <c r="K46" s="110">
        <f t="shared" si="2"/>
        <v>159.353481650449</v>
      </c>
    </row>
  </sheetData>
  <mergeCells count="7">
    <mergeCell ref="A3:K3"/>
    <mergeCell ref="J4:K4"/>
    <mergeCell ref="A5:B5"/>
    <mergeCell ref="C5:E5"/>
    <mergeCell ref="F5:H5"/>
    <mergeCell ref="I5:K5"/>
    <mergeCell ref="A46:B4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topLeftCell="A22" workbookViewId="0">
      <selection activeCell="B44" sqref="B44"/>
    </sheetView>
  </sheetViews>
  <sheetFormatPr defaultColWidth="9" defaultRowHeight="14.25" outlineLevelCol="4"/>
  <cols>
    <col min="1" max="1" width="38.375" customWidth="1"/>
    <col min="2" max="2" width="18.125" customWidth="1"/>
    <col min="3" max="3" width="22.125" customWidth="1"/>
  </cols>
  <sheetData>
    <row r="1" ht="19.5" customHeight="1" spans="1:3">
      <c r="A1" s="103" t="s">
        <v>141</v>
      </c>
      <c r="B1" s="104"/>
      <c r="C1" s="104"/>
    </row>
    <row r="2" ht="44.25" customHeight="1" spans="1:5">
      <c r="A2" s="105" t="s">
        <v>142</v>
      </c>
      <c r="B2" s="105"/>
      <c r="C2" s="105"/>
      <c r="D2" s="88"/>
      <c r="E2" s="88"/>
    </row>
    <row r="3" ht="20.25" customHeight="1" spans="3:3">
      <c r="C3" s="106" t="s">
        <v>39</v>
      </c>
    </row>
    <row r="4" ht="22.5" customHeight="1" spans="1:3">
      <c r="A4" s="107" t="s">
        <v>143</v>
      </c>
      <c r="B4" s="107" t="s">
        <v>5</v>
      </c>
      <c r="C4" s="107" t="s">
        <v>144</v>
      </c>
    </row>
    <row r="5" ht="22.5" customHeight="1" spans="1:3">
      <c r="A5" s="108" t="s">
        <v>145</v>
      </c>
      <c r="B5" s="109">
        <v>68919.171736</v>
      </c>
      <c r="C5" s="108"/>
    </row>
    <row r="6" ht="22.5" customHeight="1" spans="1:3">
      <c r="A6" s="108" t="s">
        <v>146</v>
      </c>
      <c r="B6" s="110">
        <v>29062.1016</v>
      </c>
      <c r="C6" s="108"/>
    </row>
    <row r="7" ht="22.5" customHeight="1" spans="1:3">
      <c r="A7" s="108" t="s">
        <v>147</v>
      </c>
      <c r="B7" s="110">
        <v>4724.226</v>
      </c>
      <c r="C7" s="108"/>
    </row>
    <row r="8" ht="22.5" customHeight="1" spans="1:3">
      <c r="A8" s="108" t="s">
        <v>148</v>
      </c>
      <c r="B8" s="110">
        <v>6.5116</v>
      </c>
      <c r="C8" s="108"/>
    </row>
    <row r="9" ht="22.5" customHeight="1" spans="1:3">
      <c r="A9" s="108" t="s">
        <v>149</v>
      </c>
      <c r="B9" s="110">
        <v>16810.9862</v>
      </c>
      <c r="C9" s="108"/>
    </row>
    <row r="10" ht="22.5" customHeight="1" spans="1:3">
      <c r="A10" s="108" t="s">
        <v>150</v>
      </c>
      <c r="B10" s="110">
        <v>7366.523424</v>
      </c>
      <c r="C10" s="108"/>
    </row>
    <row r="11" ht="22.5" customHeight="1" spans="1:3">
      <c r="A11" s="108" t="s">
        <v>151</v>
      </c>
      <c r="B11" s="110">
        <v>1091.394693</v>
      </c>
      <c r="C11" s="108"/>
    </row>
    <row r="12" ht="22.5" customHeight="1" spans="1:3">
      <c r="A12" s="108" t="s">
        <v>152</v>
      </c>
      <c r="B12" s="110">
        <v>2992.650159</v>
      </c>
      <c r="C12" s="108"/>
    </row>
    <row r="13" ht="22.5" customHeight="1" spans="1:3">
      <c r="A13" s="108" t="s">
        <v>153</v>
      </c>
      <c r="B13" s="110">
        <v>3.81378</v>
      </c>
      <c r="C13" s="108"/>
    </row>
    <row r="14" ht="22.5" customHeight="1" spans="1:3">
      <c r="A14" s="108" t="s">
        <v>154</v>
      </c>
      <c r="B14" s="110">
        <v>49.24</v>
      </c>
      <c r="C14" s="108"/>
    </row>
    <row r="15" ht="22.5" customHeight="1" spans="1:3">
      <c r="A15" s="108" t="s">
        <v>155</v>
      </c>
      <c r="B15" s="110">
        <v>6760.04628</v>
      </c>
      <c r="C15" s="108"/>
    </row>
    <row r="16" ht="22.5" customHeight="1" spans="1:3">
      <c r="A16" s="108" t="s">
        <v>156</v>
      </c>
      <c r="B16" s="110">
        <v>51.678</v>
      </c>
      <c r="C16" s="108"/>
    </row>
    <row r="17" ht="22.5" customHeight="1" spans="1:3">
      <c r="A17" s="108" t="s">
        <v>157</v>
      </c>
      <c r="B17" s="109">
        <v>8439.253287</v>
      </c>
      <c r="C17" s="108"/>
    </row>
    <row r="18" ht="22.5" customHeight="1" spans="1:3">
      <c r="A18" s="108" t="s">
        <v>158</v>
      </c>
      <c r="B18" s="110">
        <v>909.230562</v>
      </c>
      <c r="C18" s="108"/>
    </row>
    <row r="19" ht="22.5" customHeight="1" spans="1:3">
      <c r="A19" s="108" t="s">
        <v>159</v>
      </c>
      <c r="B19" s="110">
        <v>343.50148</v>
      </c>
      <c r="C19" s="108"/>
    </row>
    <row r="20" ht="22.5" customHeight="1" spans="1:3">
      <c r="A20" s="108" t="s">
        <v>160</v>
      </c>
      <c r="B20" s="110">
        <v>0.1</v>
      </c>
      <c r="C20" s="108"/>
    </row>
    <row r="21" ht="22.5" customHeight="1" spans="1:3">
      <c r="A21" s="108" t="s">
        <v>161</v>
      </c>
      <c r="B21" s="110">
        <v>277.5013</v>
      </c>
      <c r="C21" s="108"/>
    </row>
    <row r="22" ht="22.5" customHeight="1" spans="1:3">
      <c r="A22" s="108" t="s">
        <v>162</v>
      </c>
      <c r="B22" s="110">
        <v>448.500174</v>
      </c>
      <c r="C22" s="108"/>
    </row>
    <row r="23" ht="22.5" customHeight="1" spans="1:3">
      <c r="A23" s="108" t="s">
        <v>163</v>
      </c>
      <c r="B23" s="110">
        <v>8.49</v>
      </c>
      <c r="C23" s="108"/>
    </row>
    <row r="24" ht="22.5" customHeight="1" spans="1:3">
      <c r="A24" s="108" t="s">
        <v>164</v>
      </c>
      <c r="B24" s="110">
        <v>1833.815752</v>
      </c>
      <c r="C24" s="108"/>
    </row>
    <row r="25" ht="22.5" customHeight="1" spans="1:3">
      <c r="A25" s="108" t="s">
        <v>165</v>
      </c>
      <c r="B25" s="110">
        <v>19.4588</v>
      </c>
      <c r="C25" s="108"/>
    </row>
    <row r="26" ht="22.5" customHeight="1" spans="1:3">
      <c r="A26" s="108" t="s">
        <v>166</v>
      </c>
      <c r="B26" s="110">
        <v>109.44081</v>
      </c>
      <c r="C26" s="108"/>
    </row>
    <row r="27" ht="22.5" customHeight="1" spans="1:3">
      <c r="A27" s="108" t="s">
        <v>167</v>
      </c>
      <c r="B27" s="110">
        <v>1351.525472</v>
      </c>
      <c r="C27" s="108"/>
    </row>
    <row r="28" ht="22.5" customHeight="1" spans="1:3">
      <c r="A28" s="108" t="s">
        <v>168</v>
      </c>
      <c r="B28" s="110">
        <v>78.988</v>
      </c>
      <c r="C28" s="108"/>
    </row>
    <row r="29" ht="22.5" customHeight="1" spans="1:3">
      <c r="A29" s="108" t="s">
        <v>169</v>
      </c>
      <c r="B29" s="110">
        <v>435.6636</v>
      </c>
      <c r="C29" s="108"/>
    </row>
    <row r="30" ht="22.5" customHeight="1" spans="1:3">
      <c r="A30" s="108" t="s">
        <v>170</v>
      </c>
      <c r="B30" s="110">
        <v>1</v>
      </c>
      <c r="C30" s="108"/>
    </row>
    <row r="31" ht="22.5" customHeight="1" spans="1:3">
      <c r="A31" s="108" t="s">
        <v>171</v>
      </c>
      <c r="B31" s="110">
        <v>160.2795</v>
      </c>
      <c r="C31" s="108"/>
    </row>
    <row r="32" ht="22.5" customHeight="1" spans="1:3">
      <c r="A32" s="108" t="s">
        <v>172</v>
      </c>
      <c r="B32" s="110">
        <v>0.3</v>
      </c>
      <c r="C32" s="108"/>
    </row>
    <row r="33" ht="22.5" customHeight="1" spans="1:3">
      <c r="A33" s="108" t="s">
        <v>173</v>
      </c>
      <c r="B33" s="110">
        <v>212.5279</v>
      </c>
      <c r="C33" s="108"/>
    </row>
    <row r="34" ht="22.5" customHeight="1" spans="1:3">
      <c r="A34" s="108" t="s">
        <v>174</v>
      </c>
      <c r="B34" s="110">
        <v>413.6639</v>
      </c>
      <c r="C34" s="108"/>
    </row>
    <row r="35" ht="22.5" customHeight="1" spans="1:3">
      <c r="A35" s="108" t="s">
        <v>175</v>
      </c>
      <c r="B35" s="110">
        <v>990.385956</v>
      </c>
      <c r="C35" s="108"/>
    </row>
    <row r="36" ht="22.5" customHeight="1" spans="1:3">
      <c r="A36" s="108" t="s">
        <v>176</v>
      </c>
      <c r="B36" s="110">
        <v>0.8635</v>
      </c>
      <c r="C36" s="108"/>
    </row>
    <row r="37" ht="22.5" customHeight="1" spans="1:3">
      <c r="A37" s="108" t="s">
        <v>177</v>
      </c>
      <c r="B37" s="110">
        <v>63.93605</v>
      </c>
      <c r="C37" s="108"/>
    </row>
    <row r="38" ht="22.5" customHeight="1" spans="1:3">
      <c r="A38" s="111" t="s">
        <v>178</v>
      </c>
      <c r="B38" s="110">
        <v>780.080531</v>
      </c>
      <c r="C38" s="108"/>
    </row>
    <row r="39" ht="22.5" customHeight="1" spans="1:3">
      <c r="A39" s="108" t="s">
        <v>179</v>
      </c>
      <c r="B39" s="109">
        <v>1949.10594</v>
      </c>
      <c r="C39" s="108"/>
    </row>
    <row r="40" ht="22.5" customHeight="1" spans="1:3">
      <c r="A40" s="108" t="s">
        <v>180</v>
      </c>
      <c r="B40" s="110">
        <v>1265.712</v>
      </c>
      <c r="C40" s="108"/>
    </row>
    <row r="41" ht="22.5" customHeight="1" spans="1:3">
      <c r="A41" s="108" t="s">
        <v>181</v>
      </c>
      <c r="B41" s="110">
        <v>205.4296</v>
      </c>
      <c r="C41" s="108"/>
    </row>
    <row r="42" ht="22.5" customHeight="1" spans="1:3">
      <c r="A42" s="108" t="s">
        <v>182</v>
      </c>
      <c r="B42" s="110">
        <v>33.12</v>
      </c>
      <c r="C42" s="108"/>
    </row>
    <row r="43" ht="22.5" customHeight="1" spans="1:3">
      <c r="A43" s="108" t="s">
        <v>183</v>
      </c>
      <c r="B43" s="110">
        <v>444.84434</v>
      </c>
      <c r="C43" s="108"/>
    </row>
    <row r="44" ht="22.5" customHeight="1" spans="1:3">
      <c r="A44" s="107" t="s">
        <v>140</v>
      </c>
      <c r="B44" s="112">
        <f>B5+B17+B39</f>
        <v>79307.530963</v>
      </c>
      <c r="C44" s="108"/>
    </row>
  </sheetData>
  <mergeCells count="1">
    <mergeCell ref="A2:C2"/>
  </mergeCells>
  <printOptions horizontalCentered="1"/>
  <pageMargins left="0.590277777777778" right="0.590277777777778" top="0.786805555555556" bottom="0.590277777777778"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B9" sqref="B9"/>
    </sheetView>
  </sheetViews>
  <sheetFormatPr defaultColWidth="9" defaultRowHeight="14.25" outlineLevelCol="1"/>
  <cols>
    <col min="1" max="1" width="56.875" customWidth="1"/>
    <col min="2" max="2" width="60.375" customWidth="1"/>
  </cols>
  <sheetData>
    <row r="1" ht="23.25" customHeight="1" spans="1:1">
      <c r="A1" s="77" t="s">
        <v>184</v>
      </c>
    </row>
    <row r="2" ht="19.5" customHeight="1" spans="1:2">
      <c r="A2" s="91"/>
      <c r="B2" s="92"/>
    </row>
    <row r="3" ht="30" customHeight="1" spans="1:2">
      <c r="A3" s="93" t="s">
        <v>185</v>
      </c>
      <c r="B3" s="93"/>
    </row>
    <row r="4" ht="16.5" customHeight="1" spans="1:2">
      <c r="A4" s="94"/>
      <c r="B4" s="95" t="s">
        <v>39</v>
      </c>
    </row>
    <row r="5" ht="38.25" customHeight="1" spans="1:2">
      <c r="A5" s="96" t="s">
        <v>4</v>
      </c>
      <c r="B5" s="96" t="s">
        <v>130</v>
      </c>
    </row>
    <row r="6" ht="38.25" customHeight="1" spans="1:2">
      <c r="A6" s="97" t="s">
        <v>186</v>
      </c>
      <c r="B6" s="82">
        <v>1.86</v>
      </c>
    </row>
    <row r="7" ht="38.25" customHeight="1" spans="1:2">
      <c r="A7" s="82" t="s">
        <v>187</v>
      </c>
      <c r="B7" s="82">
        <v>0</v>
      </c>
    </row>
    <row r="8" ht="38.25" customHeight="1" spans="1:2">
      <c r="A8" s="82" t="s">
        <v>188</v>
      </c>
      <c r="B8" s="82">
        <v>1</v>
      </c>
    </row>
    <row r="9" ht="38.25" customHeight="1" spans="1:2">
      <c r="A9" s="98" t="s">
        <v>189</v>
      </c>
      <c r="B9" s="98">
        <v>0.86</v>
      </c>
    </row>
    <row r="10" ht="38.25" customHeight="1" spans="1:2">
      <c r="A10" s="99" t="s">
        <v>190</v>
      </c>
      <c r="B10" s="98">
        <v>0.86</v>
      </c>
    </row>
    <row r="11" ht="38.25" customHeight="1" spans="1:2">
      <c r="A11" s="100" t="s">
        <v>191</v>
      </c>
      <c r="B11" s="101">
        <v>0</v>
      </c>
    </row>
    <row r="12" ht="91.5" customHeight="1" spans="1:2">
      <c r="A12" s="102" t="s">
        <v>192</v>
      </c>
      <c r="B12" s="102"/>
    </row>
  </sheetData>
  <mergeCells count="2">
    <mergeCell ref="A3:B3"/>
    <mergeCell ref="A12:B12"/>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showGridLines="0" showZeros="0" workbookViewId="0">
      <selection activeCell="A7" sqref="A7:A16"/>
    </sheetView>
  </sheetViews>
  <sheetFormatPr defaultColWidth="6.875" defaultRowHeight="14.25" outlineLevelCol="6"/>
  <cols>
    <col min="1" max="2" width="38.7" style="67" customWidth="1"/>
    <col min="3" max="3" width="41.6" style="67" customWidth="1"/>
    <col min="4" max="7" width="9.875" style="67" customWidth="1"/>
    <col min="8" max="16380" width="6.875" style="67"/>
  </cols>
  <sheetData>
    <row r="1" ht="16.5" customHeight="1" spans="1:7">
      <c r="A1" s="47" t="s">
        <v>193</v>
      </c>
      <c r="B1" s="48"/>
      <c r="C1" s="48"/>
      <c r="D1" s="48"/>
      <c r="E1" s="48"/>
      <c r="F1" s="74"/>
      <c r="G1" s="74"/>
    </row>
    <row r="2" ht="16.5" customHeight="1" spans="1:7">
      <c r="A2" s="48"/>
      <c r="B2" s="48"/>
      <c r="C2" s="48"/>
      <c r="D2" s="48"/>
      <c r="E2" s="48"/>
      <c r="F2" s="74"/>
      <c r="G2" s="74"/>
    </row>
    <row r="3" ht="29.25" customHeight="1" spans="1:7">
      <c r="A3" s="76" t="s">
        <v>194</v>
      </c>
      <c r="B3" s="76"/>
      <c r="C3" s="76"/>
      <c r="D3" s="88"/>
      <c r="E3" s="88"/>
      <c r="F3" s="88"/>
      <c r="G3" s="88"/>
    </row>
    <row r="4" ht="26.25" customHeight="1" spans="1:7">
      <c r="A4" s="77"/>
      <c r="B4" s="77"/>
      <c r="C4" s="89" t="s">
        <v>39</v>
      </c>
      <c r="D4" s="77"/>
      <c r="E4" s="77"/>
      <c r="F4" s="89"/>
      <c r="G4" s="89"/>
    </row>
    <row r="5" ht="29" customHeight="1" spans="1:3">
      <c r="A5" s="78" t="s">
        <v>40</v>
      </c>
      <c r="B5" s="78"/>
      <c r="C5" s="90" t="s">
        <v>195</v>
      </c>
    </row>
    <row r="6" ht="29" customHeight="1" spans="1:3">
      <c r="A6" s="78" t="s">
        <v>45</v>
      </c>
      <c r="B6" s="78" t="s">
        <v>46</v>
      </c>
      <c r="C6" s="90"/>
    </row>
    <row r="7" ht="29" customHeight="1" spans="1:3">
      <c r="A7" s="79"/>
      <c r="C7" s="86"/>
    </row>
    <row r="8" ht="29" customHeight="1" spans="1:3">
      <c r="A8" s="79"/>
      <c r="B8" s="80"/>
      <c r="C8" s="86"/>
    </row>
    <row r="9" ht="29" customHeight="1" spans="1:3">
      <c r="A9" s="79"/>
      <c r="B9" s="80"/>
      <c r="C9" s="86"/>
    </row>
    <row r="10" ht="29" customHeight="1" spans="1:3">
      <c r="A10" s="79"/>
      <c r="B10" s="80"/>
      <c r="C10" s="86"/>
    </row>
    <row r="11" ht="29" customHeight="1" spans="1:3">
      <c r="A11" s="79"/>
      <c r="B11" s="80"/>
      <c r="C11" s="86"/>
    </row>
    <row r="12" ht="29" customHeight="1" spans="1:3">
      <c r="A12" s="79"/>
      <c r="B12" s="81"/>
      <c r="C12" s="87"/>
    </row>
    <row r="13" ht="29" customHeight="1" spans="1:3">
      <c r="A13" s="79"/>
      <c r="B13" s="82"/>
      <c r="C13" s="82"/>
    </row>
    <row r="14" ht="29" customHeight="1" spans="1:3">
      <c r="A14" s="79"/>
      <c r="B14" s="80"/>
      <c r="C14" s="82"/>
    </row>
    <row r="15" ht="29" customHeight="1" spans="1:3">
      <c r="A15" s="79"/>
      <c r="B15" s="80"/>
      <c r="C15" s="82"/>
    </row>
    <row r="16" ht="29" customHeight="1" spans="1:3">
      <c r="A16" s="79"/>
      <c r="B16" s="80"/>
      <c r="C16" s="82"/>
    </row>
    <row r="17" ht="29" customHeight="1" spans="1:3">
      <c r="A17" s="83" t="s">
        <v>117</v>
      </c>
      <c r="B17" s="84"/>
      <c r="C17" s="82"/>
    </row>
  </sheetData>
  <mergeCells count="5">
    <mergeCell ref="A3:C3"/>
    <mergeCell ref="F4:G4"/>
    <mergeCell ref="A5:B5"/>
    <mergeCell ref="A17:B17"/>
    <mergeCell ref="C5:C6"/>
  </mergeCells>
  <printOptions horizontalCentered="1"/>
  <pageMargins left="0.590277777777778" right="0.590277777777778" top="0.786805555555556" bottom="0.590277777777778" header="0.511805555555556" footer="0.511805555555556"/>
  <pageSetup paperSize="9" fitToHeight="5" orientation="landscape" horizont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showGridLines="0" showZeros="0" workbookViewId="0">
      <selection activeCell="C30" sqref="C30"/>
    </sheetView>
  </sheetViews>
  <sheetFormatPr defaultColWidth="6.875" defaultRowHeight="11.25"/>
  <cols>
    <col min="1" max="1" width="18.125" style="67" customWidth="1"/>
    <col min="2" max="2" width="15.375" style="67" customWidth="1"/>
    <col min="3" max="11" width="9.875" style="67" customWidth="1"/>
    <col min="12" max="16384" width="6.875" style="67"/>
  </cols>
  <sheetData>
    <row r="1" ht="16.5" customHeight="1" spans="1:11">
      <c r="A1" s="47" t="s">
        <v>196</v>
      </c>
      <c r="B1" s="48"/>
      <c r="C1" s="48"/>
      <c r="D1" s="48"/>
      <c r="E1" s="48"/>
      <c r="F1" s="48"/>
      <c r="G1" s="48"/>
      <c r="H1" s="48"/>
      <c r="I1" s="48"/>
      <c r="J1" s="74"/>
      <c r="K1" s="74"/>
    </row>
    <row r="2" ht="16.5" customHeight="1" spans="1:11">
      <c r="A2" s="48"/>
      <c r="B2" s="48"/>
      <c r="C2" s="48"/>
      <c r="D2" s="48"/>
      <c r="E2" s="48"/>
      <c r="F2" s="48"/>
      <c r="G2" s="48"/>
      <c r="H2" s="48"/>
      <c r="I2" s="48"/>
      <c r="J2" s="74"/>
      <c r="K2" s="74"/>
    </row>
    <row r="3" ht="29.25" customHeight="1" spans="1:11">
      <c r="A3" s="76" t="s">
        <v>197</v>
      </c>
      <c r="B3" s="76"/>
      <c r="C3" s="76"/>
      <c r="D3" s="76"/>
      <c r="E3" s="76"/>
      <c r="F3" s="76"/>
      <c r="G3" s="76"/>
      <c r="H3" s="76"/>
      <c r="I3" s="76"/>
      <c r="J3" s="76"/>
      <c r="K3" s="76"/>
    </row>
    <row r="4" ht="26.25" customHeight="1" spans="1:11">
      <c r="A4" s="77"/>
      <c r="B4" s="77"/>
      <c r="C4" s="77"/>
      <c r="D4" s="77"/>
      <c r="E4" s="77"/>
      <c r="F4" s="77"/>
      <c r="G4" s="77"/>
      <c r="H4" s="77"/>
      <c r="I4" s="77"/>
      <c r="J4" s="85" t="s">
        <v>39</v>
      </c>
      <c r="K4" s="85"/>
    </row>
    <row r="5" ht="26.25" customHeight="1" spans="1:11">
      <c r="A5" s="78" t="s">
        <v>40</v>
      </c>
      <c r="B5" s="78"/>
      <c r="C5" s="78" t="s">
        <v>129</v>
      </c>
      <c r="D5" s="78"/>
      <c r="E5" s="78"/>
      <c r="F5" s="78" t="s">
        <v>130</v>
      </c>
      <c r="G5" s="78"/>
      <c r="H5" s="78"/>
      <c r="I5" s="78" t="s">
        <v>198</v>
      </c>
      <c r="J5" s="78"/>
      <c r="K5" s="78"/>
    </row>
    <row r="6" s="75" customFormat="1" ht="27.75" customHeight="1" spans="1:11">
      <c r="A6" s="78" t="s">
        <v>45</v>
      </c>
      <c r="B6" s="78" t="s">
        <v>46</v>
      </c>
      <c r="C6" s="78" t="s">
        <v>132</v>
      </c>
      <c r="D6" s="78" t="s">
        <v>120</v>
      </c>
      <c r="E6" s="78" t="s">
        <v>121</v>
      </c>
      <c r="F6" s="78" t="s">
        <v>132</v>
      </c>
      <c r="G6" s="78" t="s">
        <v>120</v>
      </c>
      <c r="H6" s="78" t="s">
        <v>121</v>
      </c>
      <c r="I6" s="78" t="s">
        <v>132</v>
      </c>
      <c r="J6" s="78" t="s">
        <v>120</v>
      </c>
      <c r="K6" s="78" t="s">
        <v>121</v>
      </c>
    </row>
    <row r="7" s="75" customFormat="1" ht="30" customHeight="1" spans="1:11">
      <c r="A7" s="79"/>
      <c r="B7" s="80"/>
      <c r="C7" s="80"/>
      <c r="D7" s="80"/>
      <c r="E7" s="80"/>
      <c r="F7" s="80"/>
      <c r="G7" s="80"/>
      <c r="H7" s="80"/>
      <c r="I7" s="80"/>
      <c r="J7" s="86"/>
      <c r="K7" s="86"/>
    </row>
    <row r="8" s="75" customFormat="1" ht="30" customHeight="1" spans="1:11">
      <c r="A8" s="79"/>
      <c r="B8" s="80"/>
      <c r="C8" s="80"/>
      <c r="D8" s="80"/>
      <c r="E8" s="80"/>
      <c r="F8" s="80"/>
      <c r="G8" s="80"/>
      <c r="H8" s="80"/>
      <c r="I8" s="80"/>
      <c r="J8" s="86"/>
      <c r="K8" s="86"/>
    </row>
    <row r="9" s="75" customFormat="1" ht="30" customHeight="1" spans="1:11">
      <c r="A9" s="79"/>
      <c r="B9" s="80"/>
      <c r="C9" s="80"/>
      <c r="D9" s="80"/>
      <c r="E9" s="80"/>
      <c r="F9" s="80"/>
      <c r="G9" s="80"/>
      <c r="H9" s="80"/>
      <c r="I9" s="80"/>
      <c r="J9" s="86"/>
      <c r="K9" s="86"/>
    </row>
    <row r="10" s="75" customFormat="1" ht="30" customHeight="1" spans="1:11">
      <c r="A10" s="79"/>
      <c r="B10" s="80"/>
      <c r="C10" s="80"/>
      <c r="D10" s="80"/>
      <c r="E10" s="80"/>
      <c r="F10" s="80"/>
      <c r="G10" s="80"/>
      <c r="H10" s="80"/>
      <c r="I10" s="80"/>
      <c r="J10" s="86"/>
      <c r="K10" s="86"/>
    </row>
    <row r="11" customFormat="1" ht="30" customHeight="1" spans="1:11">
      <c r="A11" s="79"/>
      <c r="B11" s="81"/>
      <c r="C11" s="81"/>
      <c r="D11" s="81"/>
      <c r="E11" s="81"/>
      <c r="F11" s="81"/>
      <c r="G11" s="81"/>
      <c r="H11" s="81"/>
      <c r="I11" s="81"/>
      <c r="J11" s="87"/>
      <c r="K11" s="87"/>
    </row>
    <row r="12" customFormat="1" ht="30" customHeight="1" spans="1:11">
      <c r="A12" s="79"/>
      <c r="B12" s="82"/>
      <c r="C12" s="82"/>
      <c r="D12" s="82"/>
      <c r="E12" s="82"/>
      <c r="F12" s="82"/>
      <c r="G12" s="82"/>
      <c r="H12" s="82"/>
      <c r="I12" s="82"/>
      <c r="J12" s="82"/>
      <c r="K12" s="82"/>
    </row>
    <row r="13" customFormat="1" ht="30" customHeight="1" spans="1:11">
      <c r="A13" s="79"/>
      <c r="B13" s="80"/>
      <c r="C13" s="80"/>
      <c r="D13" s="80"/>
      <c r="E13" s="80"/>
      <c r="F13" s="80"/>
      <c r="G13" s="80"/>
      <c r="H13" s="80"/>
      <c r="I13" s="80"/>
      <c r="J13" s="82"/>
      <c r="K13" s="82"/>
    </row>
    <row r="14" ht="30" customHeight="1" spans="1:11">
      <c r="A14" s="79"/>
      <c r="B14" s="82"/>
      <c r="C14" s="82"/>
      <c r="D14" s="82"/>
      <c r="E14" s="82"/>
      <c r="F14" s="82"/>
      <c r="G14" s="82"/>
      <c r="H14" s="82"/>
      <c r="I14" s="80"/>
      <c r="J14" s="82"/>
      <c r="K14" s="82"/>
    </row>
    <row r="15" ht="30" customHeight="1" spans="1:11">
      <c r="A15" s="79"/>
      <c r="B15" s="80"/>
      <c r="C15" s="80"/>
      <c r="D15" s="80"/>
      <c r="E15" s="80"/>
      <c r="F15" s="80"/>
      <c r="G15" s="80"/>
      <c r="H15" s="80"/>
      <c r="I15" s="80"/>
      <c r="J15" s="82"/>
      <c r="K15" s="82"/>
    </row>
    <row r="16" ht="30" customHeight="1" spans="1:11">
      <c r="A16" s="79"/>
      <c r="B16" s="80"/>
      <c r="C16" s="80"/>
      <c r="D16" s="80"/>
      <c r="E16" s="80"/>
      <c r="F16" s="80"/>
      <c r="G16" s="80"/>
      <c r="H16" s="80"/>
      <c r="I16" s="80"/>
      <c r="J16" s="82"/>
      <c r="K16" s="82"/>
    </row>
    <row r="17" ht="30" customHeight="1" spans="1:11">
      <c r="A17" s="83" t="s">
        <v>117</v>
      </c>
      <c r="B17" s="84"/>
      <c r="C17" s="80"/>
      <c r="D17" s="80"/>
      <c r="E17" s="80"/>
      <c r="F17" s="80"/>
      <c r="G17" s="80"/>
      <c r="H17" s="80"/>
      <c r="I17" s="80"/>
      <c r="J17" s="82"/>
      <c r="K17" s="82"/>
    </row>
  </sheetData>
  <mergeCells count="7">
    <mergeCell ref="A3:K3"/>
    <mergeCell ref="J4:K4"/>
    <mergeCell ref="A5:B5"/>
    <mergeCell ref="C5:E5"/>
    <mergeCell ref="F5:H5"/>
    <mergeCell ref="I5:K5"/>
    <mergeCell ref="A17:B17"/>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showGridLines="0" showZeros="0" workbookViewId="0">
      <selection activeCell="A2" sqref="A2:H2"/>
    </sheetView>
  </sheetViews>
  <sheetFormatPr defaultColWidth="6.875" defaultRowHeight="11.25"/>
  <cols>
    <col min="1" max="8" width="14.9" style="67" customWidth="1"/>
    <col min="9" max="11" width="9.875" style="67" customWidth="1"/>
    <col min="12" max="16384" width="6.875" style="67"/>
  </cols>
  <sheetData>
    <row r="1" ht="16.5" customHeight="1" spans="1:11">
      <c r="A1" s="47" t="s">
        <v>199</v>
      </c>
      <c r="B1" s="48"/>
      <c r="C1" s="48"/>
      <c r="D1" s="48"/>
      <c r="E1" s="48"/>
      <c r="F1" s="48"/>
      <c r="G1" s="48"/>
      <c r="H1" s="48"/>
      <c r="I1" s="48"/>
      <c r="J1" s="74"/>
      <c r="K1" s="74"/>
    </row>
    <row r="2" ht="37" customHeight="1" spans="1:8">
      <c r="A2" s="68" t="s">
        <v>200</v>
      </c>
      <c r="B2" s="68"/>
      <c r="C2" s="68"/>
      <c r="D2" s="68"/>
      <c r="E2" s="68"/>
      <c r="F2" s="68"/>
      <c r="G2" s="68"/>
      <c r="H2" s="68"/>
    </row>
    <row r="3" ht="23" customHeight="1" spans="1:8">
      <c r="A3" s="69"/>
      <c r="B3" s="69"/>
      <c r="C3" s="69"/>
      <c r="D3" s="69"/>
      <c r="E3" s="69"/>
      <c r="F3" s="69"/>
      <c r="G3" s="70" t="s">
        <v>39</v>
      </c>
      <c r="H3" s="70"/>
    </row>
    <row r="4" ht="33" customHeight="1" spans="1:8">
      <c r="A4" s="71" t="s">
        <v>201</v>
      </c>
      <c r="B4" s="71"/>
      <c r="C4" s="71"/>
      <c r="D4" s="71" t="s">
        <v>202</v>
      </c>
      <c r="E4" s="71"/>
      <c r="F4" s="71"/>
      <c r="G4" s="71"/>
      <c r="H4" s="71"/>
    </row>
    <row r="5" ht="33" customHeight="1" spans="1:8">
      <c r="A5" s="71" t="s">
        <v>40</v>
      </c>
      <c r="B5" s="71"/>
      <c r="C5" s="72" t="s">
        <v>203</v>
      </c>
      <c r="D5" s="71" t="s">
        <v>45</v>
      </c>
      <c r="E5" s="71" t="s">
        <v>46</v>
      </c>
      <c r="F5" s="71" t="s">
        <v>132</v>
      </c>
      <c r="G5" s="71" t="s">
        <v>120</v>
      </c>
      <c r="H5" s="71" t="s">
        <v>121</v>
      </c>
    </row>
    <row r="6" ht="33" customHeight="1" spans="1:8">
      <c r="A6" s="71" t="s">
        <v>45</v>
      </c>
      <c r="B6" s="71" t="s">
        <v>46</v>
      </c>
      <c r="C6" s="72"/>
      <c r="D6" s="71"/>
      <c r="E6" s="71"/>
      <c r="F6" s="71"/>
      <c r="G6" s="71"/>
      <c r="H6" s="71"/>
    </row>
    <row r="7" ht="33" customHeight="1" spans="1:8">
      <c r="A7" s="73"/>
      <c r="B7" s="73"/>
      <c r="C7" s="73"/>
      <c r="D7" s="73"/>
      <c r="E7" s="73"/>
      <c r="F7" s="73"/>
      <c r="G7" s="73"/>
      <c r="H7" s="73"/>
    </row>
    <row r="8" ht="33" customHeight="1" spans="1:8">
      <c r="A8" s="73"/>
      <c r="B8" s="73"/>
      <c r="C8" s="73"/>
      <c r="D8" s="73"/>
      <c r="E8" s="73"/>
      <c r="F8" s="73"/>
      <c r="G8" s="73"/>
      <c r="H8" s="73"/>
    </row>
    <row r="9" ht="33" customHeight="1" spans="1:8">
      <c r="A9" s="73"/>
      <c r="B9" s="73"/>
      <c r="C9" s="73"/>
      <c r="D9" s="73"/>
      <c r="E9" s="73"/>
      <c r="F9" s="73"/>
      <c r="G9" s="73"/>
      <c r="H9" s="73"/>
    </row>
    <row r="10" ht="33" customHeight="1" spans="1:8">
      <c r="A10" s="73"/>
      <c r="B10" s="73"/>
      <c r="C10" s="73"/>
      <c r="D10" s="73"/>
      <c r="E10" s="73"/>
      <c r="F10" s="73"/>
      <c r="G10" s="73"/>
      <c r="H10" s="73"/>
    </row>
    <row r="11" ht="33" customHeight="1" spans="1:8">
      <c r="A11" s="73"/>
      <c r="B11" s="73"/>
      <c r="C11" s="73"/>
      <c r="D11" s="73"/>
      <c r="E11" s="73"/>
      <c r="F11" s="73"/>
      <c r="G11" s="73"/>
      <c r="H11" s="73"/>
    </row>
    <row r="12" ht="33" customHeight="1" spans="1:8">
      <c r="A12" s="73"/>
      <c r="B12" s="73"/>
      <c r="C12" s="73"/>
      <c r="D12" s="73"/>
      <c r="E12" s="73"/>
      <c r="F12" s="73"/>
      <c r="G12" s="73"/>
      <c r="H12" s="73"/>
    </row>
    <row r="13" ht="33" customHeight="1" spans="1:8">
      <c r="A13" s="73"/>
      <c r="B13" s="73"/>
      <c r="C13" s="73"/>
      <c r="D13" s="73"/>
      <c r="E13" s="73"/>
      <c r="F13" s="73"/>
      <c r="G13" s="73"/>
      <c r="H13" s="73"/>
    </row>
    <row r="14" ht="33" customHeight="1" spans="1:8">
      <c r="A14" s="73"/>
      <c r="B14" s="73"/>
      <c r="C14" s="73"/>
      <c r="D14" s="73"/>
      <c r="E14" s="73"/>
      <c r="F14" s="73"/>
      <c r="G14" s="73"/>
      <c r="H14" s="73"/>
    </row>
    <row r="15" ht="33" customHeight="1" spans="1:8">
      <c r="A15" s="73"/>
      <c r="B15" s="73"/>
      <c r="C15" s="73"/>
      <c r="D15" s="73"/>
      <c r="E15" s="73"/>
      <c r="F15" s="73"/>
      <c r="G15" s="73"/>
      <c r="H15" s="73"/>
    </row>
  </sheetData>
  <mergeCells count="11">
    <mergeCell ref="A2:H2"/>
    <mergeCell ref="G3:H3"/>
    <mergeCell ref="A4:C4"/>
    <mergeCell ref="D4:H4"/>
    <mergeCell ref="A5:B5"/>
    <mergeCell ref="C5:C6"/>
    <mergeCell ref="D5:D6"/>
    <mergeCell ref="E5:E6"/>
    <mergeCell ref="F5:F6"/>
    <mergeCell ref="G5:G6"/>
    <mergeCell ref="H5:H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C14" sqref="C14"/>
    </sheetView>
  </sheetViews>
  <sheetFormatPr defaultColWidth="9" defaultRowHeight="14.25" outlineLevelCol="7"/>
  <cols>
    <col min="1" max="1" width="25.25" customWidth="1"/>
    <col min="2" max="7" width="11.75" customWidth="1"/>
    <col min="8" max="8" width="26.125" customWidth="1"/>
  </cols>
  <sheetData>
    <row r="1" ht="18.75" spans="1:6">
      <c r="A1" s="47" t="s">
        <v>204</v>
      </c>
      <c r="B1" s="48"/>
      <c r="C1" s="48"/>
      <c r="D1" s="48"/>
      <c r="E1" s="48"/>
      <c r="F1" s="48"/>
    </row>
    <row r="2" ht="22.5" spans="1:8">
      <c r="A2" s="49" t="s">
        <v>205</v>
      </c>
      <c r="B2" s="49"/>
      <c r="C2" s="49"/>
      <c r="D2" s="49"/>
      <c r="E2" s="49"/>
      <c r="F2" s="49"/>
      <c r="G2" s="49"/>
      <c r="H2" s="49"/>
    </row>
    <row r="3" ht="20.25" customHeight="1" spans="1:8">
      <c r="A3" s="50"/>
      <c r="B3" s="51"/>
      <c r="C3" s="51"/>
      <c r="D3" s="51"/>
      <c r="E3" s="51"/>
      <c r="F3" s="51"/>
      <c r="G3" s="52" t="s">
        <v>39</v>
      </c>
      <c r="H3" s="52"/>
    </row>
    <row r="4" ht="21" customHeight="1" spans="1:8">
      <c r="A4" s="53" t="s">
        <v>206</v>
      </c>
      <c r="B4" s="54" t="s">
        <v>207</v>
      </c>
      <c r="C4" s="55" t="s">
        <v>208</v>
      </c>
      <c r="D4" s="55"/>
      <c r="E4" s="56" t="s">
        <v>209</v>
      </c>
      <c r="F4" s="10" t="s">
        <v>210</v>
      </c>
      <c r="G4" s="56" t="s">
        <v>211</v>
      </c>
      <c r="H4" s="56" t="s">
        <v>212</v>
      </c>
    </row>
    <row r="5" ht="21" customHeight="1" spans="1:8">
      <c r="A5" s="53"/>
      <c r="B5" s="54"/>
      <c r="C5" s="10" t="s">
        <v>213</v>
      </c>
      <c r="D5" s="10" t="s">
        <v>214</v>
      </c>
      <c r="E5" s="56"/>
      <c r="F5" s="10"/>
      <c r="G5" s="56"/>
      <c r="H5" s="56"/>
    </row>
    <row r="6" ht="27.75" customHeight="1" spans="1:8">
      <c r="A6" s="57" t="s">
        <v>117</v>
      </c>
      <c r="B6" s="58">
        <f>SUM(B7:B17)</f>
        <v>3599.885</v>
      </c>
      <c r="C6" s="58">
        <f>SUM(C7:C17)</f>
        <v>2051.885</v>
      </c>
      <c r="D6" s="58">
        <f>SUM(D7:D17)</f>
        <v>1548</v>
      </c>
      <c r="E6" s="59"/>
      <c r="F6" s="60"/>
      <c r="G6" s="60" t="s">
        <v>215</v>
      </c>
      <c r="H6" s="60" t="s">
        <v>215</v>
      </c>
    </row>
    <row r="7" ht="27.75" customHeight="1" spans="1:8">
      <c r="A7" s="61" t="s">
        <v>216</v>
      </c>
      <c r="B7" s="62">
        <v>12.9</v>
      </c>
      <c r="C7" s="62">
        <v>12.9</v>
      </c>
      <c r="D7" s="62"/>
      <c r="E7" s="63" t="s">
        <v>217</v>
      </c>
      <c r="F7" s="57" t="s">
        <v>218</v>
      </c>
      <c r="G7" s="35" t="s">
        <v>219</v>
      </c>
      <c r="H7" s="64" t="s">
        <v>220</v>
      </c>
    </row>
    <row r="8" ht="27.75" customHeight="1" spans="1:8">
      <c r="A8" s="61" t="s">
        <v>221</v>
      </c>
      <c r="B8" s="62">
        <v>36.75</v>
      </c>
      <c r="C8" s="62">
        <v>36.75</v>
      </c>
      <c r="D8" s="62"/>
      <c r="E8" s="63" t="s">
        <v>217</v>
      </c>
      <c r="F8" s="57" t="s">
        <v>218</v>
      </c>
      <c r="G8" s="35" t="s">
        <v>219</v>
      </c>
      <c r="H8" s="64" t="s">
        <v>220</v>
      </c>
    </row>
    <row r="9" ht="27.75" customHeight="1" spans="1:8">
      <c r="A9" s="61" t="s">
        <v>222</v>
      </c>
      <c r="B9" s="62">
        <v>98</v>
      </c>
      <c r="C9" s="62">
        <v>98</v>
      </c>
      <c r="D9" s="62"/>
      <c r="E9" s="65" t="s">
        <v>223</v>
      </c>
      <c r="F9" s="57" t="s">
        <v>224</v>
      </c>
      <c r="G9" s="35" t="s">
        <v>225</v>
      </c>
      <c r="H9" s="64" t="s">
        <v>226</v>
      </c>
    </row>
    <row r="10" ht="27.75" customHeight="1" spans="1:8">
      <c r="A10" s="61" t="s">
        <v>227</v>
      </c>
      <c r="B10" s="62">
        <v>21.8</v>
      </c>
      <c r="C10" s="62">
        <v>21.8</v>
      </c>
      <c r="D10" s="62"/>
      <c r="E10" s="65" t="s">
        <v>223</v>
      </c>
      <c r="F10" s="57" t="s">
        <v>224</v>
      </c>
      <c r="G10" s="35" t="s">
        <v>227</v>
      </c>
      <c r="H10" s="64" t="s">
        <v>228</v>
      </c>
    </row>
    <row r="11" ht="27.75" customHeight="1" spans="1:8">
      <c r="A11" s="61" t="s">
        <v>229</v>
      </c>
      <c r="B11" s="62">
        <v>5.15</v>
      </c>
      <c r="C11" s="62">
        <v>5.15</v>
      </c>
      <c r="D11" s="62"/>
      <c r="E11" s="65" t="s">
        <v>223</v>
      </c>
      <c r="F11" s="57" t="s">
        <v>224</v>
      </c>
      <c r="G11" s="35" t="s">
        <v>230</v>
      </c>
      <c r="H11" s="64" t="s">
        <v>231</v>
      </c>
    </row>
    <row r="12" ht="93" customHeight="1" spans="1:8">
      <c r="A12" s="61" t="s">
        <v>232</v>
      </c>
      <c r="B12" s="62">
        <v>58.88</v>
      </c>
      <c r="C12" s="62">
        <v>58.88</v>
      </c>
      <c r="D12" s="62"/>
      <c r="E12" s="65" t="s">
        <v>223</v>
      </c>
      <c r="F12" s="57" t="s">
        <v>224</v>
      </c>
      <c r="G12" s="35" t="s">
        <v>232</v>
      </c>
      <c r="H12" s="64" t="s">
        <v>233</v>
      </c>
    </row>
    <row r="13" ht="27.75" customHeight="1" spans="1:8">
      <c r="A13" s="61" t="s">
        <v>234</v>
      </c>
      <c r="B13" s="62">
        <v>850.7</v>
      </c>
      <c r="C13" s="62">
        <v>850.7</v>
      </c>
      <c r="D13" s="62"/>
      <c r="E13" s="65" t="s">
        <v>223</v>
      </c>
      <c r="F13" s="57" t="s">
        <v>224</v>
      </c>
      <c r="G13" s="35" t="s">
        <v>234</v>
      </c>
      <c r="H13" s="64" t="s">
        <v>235</v>
      </c>
    </row>
    <row r="14" ht="27.75" customHeight="1" spans="1:8">
      <c r="A14" s="61" t="s">
        <v>236</v>
      </c>
      <c r="B14" s="66">
        <v>937.705</v>
      </c>
      <c r="C14" s="66">
        <v>937.705</v>
      </c>
      <c r="D14" s="62"/>
      <c r="E14" s="65" t="s">
        <v>223</v>
      </c>
      <c r="F14" s="57" t="s">
        <v>224</v>
      </c>
      <c r="G14" s="35" t="s">
        <v>236</v>
      </c>
      <c r="H14" s="64" t="s">
        <v>237</v>
      </c>
    </row>
    <row r="15" ht="27.75" customHeight="1" spans="1:8">
      <c r="A15" s="61" t="s">
        <v>238</v>
      </c>
      <c r="B15" s="62">
        <v>30</v>
      </c>
      <c r="C15" s="62">
        <v>30</v>
      </c>
      <c r="D15" s="62"/>
      <c r="E15" s="65" t="s">
        <v>239</v>
      </c>
      <c r="F15" s="57" t="s">
        <v>240</v>
      </c>
      <c r="G15" s="35" t="s">
        <v>238</v>
      </c>
      <c r="H15" s="61" t="s">
        <v>238</v>
      </c>
    </row>
    <row r="16" ht="43" customHeight="1" spans="1:8">
      <c r="A16" s="61" t="s">
        <v>241</v>
      </c>
      <c r="B16" s="62">
        <v>176</v>
      </c>
      <c r="C16" s="62"/>
      <c r="D16" s="62">
        <v>176</v>
      </c>
      <c r="E16" s="65" t="s">
        <v>223</v>
      </c>
      <c r="F16" s="57" t="s">
        <v>224</v>
      </c>
      <c r="G16" s="35" t="s">
        <v>241</v>
      </c>
      <c r="H16" s="64" t="s">
        <v>242</v>
      </c>
    </row>
    <row r="17" ht="45" customHeight="1" spans="1:8">
      <c r="A17" s="61" t="s">
        <v>243</v>
      </c>
      <c r="B17" s="62">
        <v>1372</v>
      </c>
      <c r="C17" s="62"/>
      <c r="D17" s="62">
        <v>1372</v>
      </c>
      <c r="E17" s="65" t="s">
        <v>223</v>
      </c>
      <c r="F17" s="57" t="s">
        <v>224</v>
      </c>
      <c r="G17" s="35" t="s">
        <v>243</v>
      </c>
      <c r="H17" s="64" t="s">
        <v>242</v>
      </c>
    </row>
  </sheetData>
  <mergeCells count="8">
    <mergeCell ref="A2:H2"/>
    <mergeCell ref="G3:H3"/>
    <mergeCell ref="A4:A5"/>
    <mergeCell ref="B4:B5"/>
    <mergeCell ref="E4:E5"/>
    <mergeCell ref="F4:F5"/>
    <mergeCell ref="G4:G5"/>
    <mergeCell ref="H4:H5"/>
  </mergeCells>
  <pageMargins left="0.707638888888889" right="0.707638888888889" top="0.747916666666667" bottom="0.747916666666667" header="0.313888888888889" footer="0.313888888888889"/>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opLeftCell="A5" workbookViewId="0">
      <selection activeCell="E25" sqref="E25"/>
    </sheetView>
  </sheetViews>
  <sheetFormatPr defaultColWidth="9" defaultRowHeight="14.25"/>
  <cols>
    <col min="1" max="4" width="8.75" customWidth="1"/>
    <col min="5" max="7" width="9.375"/>
  </cols>
  <sheetData>
    <row r="1" ht="31.5" customHeight="1" spans="1:14">
      <c r="A1" s="1" t="s">
        <v>244</v>
      </c>
      <c r="B1" s="29"/>
      <c r="C1" s="30"/>
      <c r="D1" s="30"/>
      <c r="E1" s="31"/>
      <c r="F1" s="31"/>
      <c r="G1" s="31"/>
      <c r="H1" s="31"/>
      <c r="I1" s="31"/>
      <c r="J1" s="31"/>
      <c r="K1" s="31"/>
      <c r="L1" s="31"/>
      <c r="M1" s="31"/>
      <c r="N1" s="42"/>
    </row>
    <row r="2" ht="33" customHeight="1" spans="1:14">
      <c r="A2" s="32" t="s">
        <v>245</v>
      </c>
      <c r="B2" s="32"/>
      <c r="C2" s="32"/>
      <c r="D2" s="32"/>
      <c r="E2" s="32"/>
      <c r="F2" s="32"/>
      <c r="G2" s="32"/>
      <c r="H2" s="32"/>
      <c r="I2" s="32"/>
      <c r="J2" s="32"/>
      <c r="K2" s="32"/>
      <c r="L2" s="32"/>
      <c r="M2" s="32"/>
      <c r="N2" s="32"/>
    </row>
    <row r="3" ht="26.25" customHeight="1" spans="1:14">
      <c r="A3" s="33" t="s">
        <v>39</v>
      </c>
      <c r="B3" s="33"/>
      <c r="C3" s="33"/>
      <c r="D3" s="33"/>
      <c r="E3" s="33"/>
      <c r="F3" s="33"/>
      <c r="G3" s="33"/>
      <c r="H3" s="33"/>
      <c r="I3" s="33"/>
      <c r="J3" s="33"/>
      <c r="K3" s="33"/>
      <c r="L3" s="33"/>
      <c r="M3" s="33"/>
      <c r="N3" s="33"/>
    </row>
    <row r="4" ht="22.5" customHeight="1" spans="1:14">
      <c r="A4" s="7" t="s">
        <v>246</v>
      </c>
      <c r="B4" s="34" t="s">
        <v>247</v>
      </c>
      <c r="C4" s="34" t="s">
        <v>248</v>
      </c>
      <c r="D4" s="34" t="s">
        <v>249</v>
      </c>
      <c r="E4" s="8" t="s">
        <v>250</v>
      </c>
      <c r="F4" s="8"/>
      <c r="G4" s="8"/>
      <c r="H4" s="8"/>
      <c r="I4" s="8"/>
      <c r="J4" s="8"/>
      <c r="K4" s="8"/>
      <c r="L4" s="8"/>
      <c r="M4" s="8"/>
      <c r="N4" s="43" t="s">
        <v>251</v>
      </c>
    </row>
    <row r="5" ht="37.5" customHeight="1" spans="1:14">
      <c r="A5" s="9"/>
      <c r="B5" s="34"/>
      <c r="C5" s="34"/>
      <c r="D5" s="34"/>
      <c r="E5" s="10" t="s">
        <v>252</v>
      </c>
      <c r="F5" s="8" t="s">
        <v>41</v>
      </c>
      <c r="G5" s="8"/>
      <c r="H5" s="8"/>
      <c r="I5" s="8"/>
      <c r="J5" s="44"/>
      <c r="K5" s="44"/>
      <c r="L5" s="26" t="s">
        <v>253</v>
      </c>
      <c r="M5" s="26" t="s">
        <v>254</v>
      </c>
      <c r="N5" s="45"/>
    </row>
    <row r="6" ht="78.75" customHeight="1" spans="1:14">
      <c r="A6" s="13"/>
      <c r="B6" s="34"/>
      <c r="C6" s="34"/>
      <c r="D6" s="34"/>
      <c r="E6" s="10"/>
      <c r="F6" s="14" t="s">
        <v>255</v>
      </c>
      <c r="G6" s="10" t="s">
        <v>256</v>
      </c>
      <c r="H6" s="10" t="s">
        <v>257</v>
      </c>
      <c r="I6" s="10" t="s">
        <v>258</v>
      </c>
      <c r="J6" s="10" t="s">
        <v>259</v>
      </c>
      <c r="K6" s="27" t="s">
        <v>260</v>
      </c>
      <c r="L6" s="28"/>
      <c r="M6" s="28"/>
      <c r="N6" s="46"/>
    </row>
    <row r="7" ht="30" customHeight="1" spans="1:14">
      <c r="A7" s="35" t="s">
        <v>241</v>
      </c>
      <c r="B7" s="36"/>
      <c r="C7" s="36"/>
      <c r="D7" s="36"/>
      <c r="E7" s="37">
        <v>176</v>
      </c>
      <c r="F7" s="37">
        <v>176</v>
      </c>
      <c r="G7" s="37">
        <v>176</v>
      </c>
      <c r="H7" s="36"/>
      <c r="I7" s="36"/>
      <c r="J7" s="36"/>
      <c r="K7" s="36"/>
      <c r="L7" s="36"/>
      <c r="M7" s="36"/>
      <c r="N7" s="36"/>
    </row>
    <row r="8" ht="29" customHeight="1" spans="1:14">
      <c r="A8" s="35" t="s">
        <v>243</v>
      </c>
      <c r="B8" s="38"/>
      <c r="C8" s="39"/>
      <c r="D8" s="40"/>
      <c r="E8" s="37">
        <v>1372</v>
      </c>
      <c r="F8" s="37">
        <v>1372</v>
      </c>
      <c r="G8" s="37">
        <v>1372</v>
      </c>
      <c r="H8" s="37"/>
      <c r="I8" s="37"/>
      <c r="J8" s="37"/>
      <c r="K8" s="37"/>
      <c r="L8" s="37"/>
      <c r="M8" s="37"/>
      <c r="N8" s="40"/>
    </row>
    <row r="9" ht="32" customHeight="1" spans="1:14">
      <c r="A9" s="35" t="s">
        <v>261</v>
      </c>
      <c r="B9" s="38"/>
      <c r="C9" s="40"/>
      <c r="D9" s="40"/>
      <c r="E9" s="37">
        <v>167.98</v>
      </c>
      <c r="F9" s="37">
        <v>167.98</v>
      </c>
      <c r="G9" s="37">
        <v>167.98</v>
      </c>
      <c r="H9" s="37"/>
      <c r="I9" s="37"/>
      <c r="J9" s="37"/>
      <c r="K9" s="37"/>
      <c r="L9" s="37"/>
      <c r="M9" s="37"/>
      <c r="N9" s="40"/>
    </row>
    <row r="10" ht="34" customHeight="1" spans="1:14">
      <c r="A10" s="35" t="s">
        <v>262</v>
      </c>
      <c r="B10" s="38"/>
      <c r="C10" s="40"/>
      <c r="D10" s="40"/>
      <c r="E10" s="37">
        <v>337.75</v>
      </c>
      <c r="F10" s="37">
        <v>337.75</v>
      </c>
      <c r="G10" s="37">
        <v>337.75</v>
      </c>
      <c r="H10" s="37"/>
      <c r="I10" s="37"/>
      <c r="J10" s="37"/>
      <c r="K10" s="37"/>
      <c r="L10" s="37"/>
      <c r="M10" s="37"/>
      <c r="N10" s="40"/>
    </row>
    <row r="11" ht="34" customHeight="1" spans="1:14">
      <c r="A11" s="35" t="s">
        <v>263</v>
      </c>
      <c r="B11" s="38"/>
      <c r="C11" s="40"/>
      <c r="D11" s="40"/>
      <c r="E11" s="37">
        <v>71</v>
      </c>
      <c r="F11" s="37">
        <v>71</v>
      </c>
      <c r="G11" s="37">
        <v>71</v>
      </c>
      <c r="H11" s="37"/>
      <c r="I11" s="37"/>
      <c r="J11" s="37"/>
      <c r="K11" s="37"/>
      <c r="L11" s="37"/>
      <c r="M11" s="37"/>
      <c r="N11" s="40"/>
    </row>
    <row r="12" ht="24" customHeight="1" spans="1:14">
      <c r="A12" s="35" t="s">
        <v>264</v>
      </c>
      <c r="B12" s="38"/>
      <c r="C12" s="40"/>
      <c r="D12" s="40"/>
      <c r="E12" s="37">
        <v>45</v>
      </c>
      <c r="F12" s="37">
        <v>45</v>
      </c>
      <c r="G12" s="37">
        <v>45</v>
      </c>
      <c r="H12" s="37"/>
      <c r="I12" s="37"/>
      <c r="J12" s="37"/>
      <c r="K12" s="37"/>
      <c r="L12" s="37"/>
      <c r="M12" s="37"/>
      <c r="N12" s="40"/>
    </row>
    <row r="13" ht="24" customHeight="1" spans="1:14">
      <c r="A13" s="35" t="s">
        <v>265</v>
      </c>
      <c r="B13" s="38"/>
      <c r="C13" s="40"/>
      <c r="D13" s="40"/>
      <c r="E13" s="37">
        <v>48.25</v>
      </c>
      <c r="F13" s="37">
        <v>48.25</v>
      </c>
      <c r="G13" s="37">
        <v>48.25</v>
      </c>
      <c r="H13" s="37"/>
      <c r="I13" s="37"/>
      <c r="J13" s="37"/>
      <c r="K13" s="37"/>
      <c r="L13" s="37"/>
      <c r="M13" s="37"/>
      <c r="N13" s="40"/>
    </row>
    <row r="14" ht="24" customHeight="1" spans="1:14">
      <c r="A14" s="35" t="s">
        <v>266</v>
      </c>
      <c r="B14" s="38"/>
      <c r="C14" s="40"/>
      <c r="D14" s="40"/>
      <c r="E14" s="37">
        <v>67.1</v>
      </c>
      <c r="F14" s="37">
        <v>67.1</v>
      </c>
      <c r="G14" s="37">
        <v>67.1</v>
      </c>
      <c r="H14" s="37"/>
      <c r="I14" s="37"/>
      <c r="J14" s="37"/>
      <c r="K14" s="37"/>
      <c r="L14" s="37"/>
      <c r="M14" s="37"/>
      <c r="N14" s="40"/>
    </row>
    <row r="15" ht="24" customHeight="1" spans="1:14">
      <c r="A15" s="35" t="s">
        <v>267</v>
      </c>
      <c r="B15" s="38"/>
      <c r="C15" s="40"/>
      <c r="D15" s="40"/>
      <c r="E15" s="37">
        <v>106.72</v>
      </c>
      <c r="F15" s="37">
        <v>106.72</v>
      </c>
      <c r="G15" s="37">
        <v>106.72</v>
      </c>
      <c r="H15" s="37"/>
      <c r="I15" s="37"/>
      <c r="J15" s="37"/>
      <c r="K15" s="37"/>
      <c r="L15" s="37"/>
      <c r="M15" s="37"/>
      <c r="N15" s="40"/>
    </row>
    <row r="16" ht="24" customHeight="1" spans="1:14">
      <c r="A16" s="35" t="s">
        <v>268</v>
      </c>
      <c r="B16" s="38"/>
      <c r="C16" s="40"/>
      <c r="D16" s="40"/>
      <c r="E16" s="37">
        <v>110</v>
      </c>
      <c r="F16" s="37">
        <v>110</v>
      </c>
      <c r="G16" s="37">
        <v>110</v>
      </c>
      <c r="H16" s="37"/>
      <c r="I16" s="37"/>
      <c r="J16" s="37"/>
      <c r="K16" s="37"/>
      <c r="L16" s="37"/>
      <c r="M16" s="37"/>
      <c r="N16" s="40"/>
    </row>
    <row r="17" ht="24" customHeight="1" spans="1:14">
      <c r="A17" s="35" t="s">
        <v>269</v>
      </c>
      <c r="B17" s="38"/>
      <c r="C17" s="40"/>
      <c r="D17" s="40"/>
      <c r="E17" s="37">
        <v>51</v>
      </c>
      <c r="F17" s="37">
        <v>51</v>
      </c>
      <c r="G17" s="37">
        <v>51</v>
      </c>
      <c r="H17" s="37"/>
      <c r="I17" s="37"/>
      <c r="J17" s="37"/>
      <c r="K17" s="37"/>
      <c r="L17" s="37"/>
      <c r="M17" s="37"/>
      <c r="N17" s="40"/>
    </row>
    <row r="18" ht="31" customHeight="1" spans="1:14">
      <c r="A18" s="35" t="s">
        <v>270</v>
      </c>
      <c r="B18" s="38"/>
      <c r="C18" s="40"/>
      <c r="D18" s="40"/>
      <c r="E18" s="37">
        <v>86.32</v>
      </c>
      <c r="F18" s="37">
        <v>86.32</v>
      </c>
      <c r="G18" s="37">
        <v>86.32</v>
      </c>
      <c r="H18" s="37"/>
      <c r="I18" s="37"/>
      <c r="J18" s="37"/>
      <c r="K18" s="37"/>
      <c r="L18" s="37"/>
      <c r="M18" s="37"/>
      <c r="N18" s="40"/>
    </row>
    <row r="19" ht="24" customHeight="1" spans="1:14">
      <c r="A19" s="35" t="s">
        <v>271</v>
      </c>
      <c r="B19" s="38"/>
      <c r="C19" s="40"/>
      <c r="D19" s="40"/>
      <c r="E19" s="37">
        <v>35</v>
      </c>
      <c r="F19" s="37">
        <v>35</v>
      </c>
      <c r="G19" s="37">
        <v>35</v>
      </c>
      <c r="H19" s="37"/>
      <c r="I19" s="37"/>
      <c r="J19" s="37"/>
      <c r="K19" s="37"/>
      <c r="L19" s="37"/>
      <c r="M19" s="37"/>
      <c r="N19" s="40"/>
    </row>
    <row r="20" ht="24" customHeight="1" spans="1:14">
      <c r="A20" s="35" t="s">
        <v>272</v>
      </c>
      <c r="B20" s="38"/>
      <c r="C20" s="40"/>
      <c r="D20" s="40"/>
      <c r="E20" s="37">
        <v>120</v>
      </c>
      <c r="F20" s="37">
        <v>120</v>
      </c>
      <c r="G20" s="37">
        <v>120</v>
      </c>
      <c r="H20" s="37"/>
      <c r="I20" s="37"/>
      <c r="J20" s="37"/>
      <c r="K20" s="37"/>
      <c r="L20" s="37"/>
      <c r="M20" s="37"/>
      <c r="N20" s="40"/>
    </row>
    <row r="21" ht="24" customHeight="1" spans="1:14">
      <c r="A21" s="35" t="s">
        <v>273</v>
      </c>
      <c r="B21" s="38"/>
      <c r="C21" s="40"/>
      <c r="D21" s="40"/>
      <c r="E21" s="37">
        <v>127</v>
      </c>
      <c r="F21" s="37">
        <v>127</v>
      </c>
      <c r="G21" s="37">
        <v>127</v>
      </c>
      <c r="H21" s="37"/>
      <c r="I21" s="37"/>
      <c r="J21" s="37"/>
      <c r="K21" s="37"/>
      <c r="L21" s="37"/>
      <c r="M21" s="37"/>
      <c r="N21" s="40"/>
    </row>
    <row r="22" ht="24" customHeight="1" spans="1:14">
      <c r="A22" s="35" t="s">
        <v>274</v>
      </c>
      <c r="B22" s="38"/>
      <c r="C22" s="40"/>
      <c r="D22" s="40"/>
      <c r="E22" s="37">
        <v>70</v>
      </c>
      <c r="F22" s="37">
        <v>70</v>
      </c>
      <c r="G22" s="37">
        <v>70</v>
      </c>
      <c r="H22" s="37"/>
      <c r="I22" s="37"/>
      <c r="J22" s="37"/>
      <c r="K22" s="37"/>
      <c r="L22" s="37"/>
      <c r="M22" s="37"/>
      <c r="N22" s="40"/>
    </row>
    <row r="23" ht="24" customHeight="1" spans="1:14">
      <c r="A23" s="35" t="s">
        <v>275</v>
      </c>
      <c r="B23" s="38"/>
      <c r="C23" s="40"/>
      <c r="D23" s="40"/>
      <c r="E23" s="37">
        <v>500</v>
      </c>
      <c r="F23" s="37">
        <v>500</v>
      </c>
      <c r="G23" s="37">
        <v>500</v>
      </c>
      <c r="H23" s="37"/>
      <c r="I23" s="37"/>
      <c r="J23" s="37"/>
      <c r="K23" s="37"/>
      <c r="L23" s="37"/>
      <c r="M23" s="37"/>
      <c r="N23" s="40"/>
    </row>
    <row r="24" ht="32" customHeight="1" spans="1:14">
      <c r="A24" s="35" t="s">
        <v>276</v>
      </c>
      <c r="B24" s="38"/>
      <c r="C24" s="40"/>
      <c r="D24" s="40"/>
      <c r="E24" s="37">
        <v>50</v>
      </c>
      <c r="F24" s="37">
        <v>50</v>
      </c>
      <c r="G24" s="37">
        <v>50</v>
      </c>
      <c r="H24" s="37"/>
      <c r="I24" s="37"/>
      <c r="J24" s="37"/>
      <c r="K24" s="37"/>
      <c r="L24" s="37"/>
      <c r="M24" s="37"/>
      <c r="N24" s="40"/>
    </row>
    <row r="25" ht="24" customHeight="1" spans="1:14">
      <c r="A25" s="20" t="s">
        <v>117</v>
      </c>
      <c r="B25" s="41"/>
      <c r="C25" s="41"/>
      <c r="D25" s="21"/>
      <c r="E25" s="37">
        <f>SUM(E7:E24)</f>
        <v>3541.12</v>
      </c>
      <c r="F25" s="37">
        <f>SUM(F7:F24)</f>
        <v>3541.12</v>
      </c>
      <c r="G25" s="37">
        <f>SUM(G7:G24)</f>
        <v>3541.12</v>
      </c>
      <c r="H25" s="37"/>
      <c r="I25" s="37"/>
      <c r="J25" s="37"/>
      <c r="K25" s="37"/>
      <c r="L25" s="37"/>
      <c r="M25" s="37"/>
      <c r="N25" s="40"/>
    </row>
  </sheetData>
  <mergeCells count="11">
    <mergeCell ref="A2:N2"/>
    <mergeCell ref="A3:N3"/>
    <mergeCell ref="A25:D25"/>
    <mergeCell ref="A4:A6"/>
    <mergeCell ref="B4:B6"/>
    <mergeCell ref="C4:C6"/>
    <mergeCell ref="D4:D6"/>
    <mergeCell ref="E5:E6"/>
    <mergeCell ref="L5:L6"/>
    <mergeCell ref="M5:M6"/>
    <mergeCell ref="N4:N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abSelected="1" workbookViewId="0">
      <selection activeCell="E11" sqref="E11"/>
    </sheetView>
  </sheetViews>
  <sheetFormatPr defaultColWidth="9" defaultRowHeight="14.25"/>
  <cols>
    <col min="1" max="1" width="16" customWidth="1"/>
    <col min="2" max="4" width="10.875" customWidth="1"/>
  </cols>
  <sheetData>
    <row r="1" ht="31.5" customHeight="1" spans="1:12">
      <c r="A1" s="1" t="s">
        <v>277</v>
      </c>
      <c r="B1" s="2"/>
      <c r="C1" s="2"/>
      <c r="D1" s="3"/>
      <c r="E1" s="2"/>
      <c r="F1" s="2"/>
      <c r="G1" s="2"/>
      <c r="H1" s="3"/>
      <c r="I1" s="2"/>
      <c r="J1" s="2"/>
      <c r="K1" s="2"/>
      <c r="L1" s="2"/>
    </row>
    <row r="2" ht="29.25" customHeight="1" spans="1:12">
      <c r="A2" s="4" t="s">
        <v>278</v>
      </c>
      <c r="B2" s="4"/>
      <c r="C2" s="4"/>
      <c r="D2" s="4"/>
      <c r="E2" s="4"/>
      <c r="F2" s="4"/>
      <c r="G2" s="4"/>
      <c r="H2" s="4"/>
      <c r="I2" s="4"/>
      <c r="J2" s="4"/>
      <c r="K2" s="4"/>
      <c r="L2" s="4"/>
    </row>
    <row r="3" ht="26.25" customHeight="1" spans="1:12">
      <c r="A3" s="5"/>
      <c r="B3" s="5"/>
      <c r="C3" s="5"/>
      <c r="D3" s="6"/>
      <c r="E3" s="5"/>
      <c r="F3" s="5"/>
      <c r="G3" s="5"/>
      <c r="H3" s="6"/>
      <c r="I3" s="5"/>
      <c r="J3" s="5"/>
      <c r="K3" s="2"/>
      <c r="L3" s="24" t="s">
        <v>39</v>
      </c>
    </row>
    <row r="4" ht="24" customHeight="1" spans="1:12">
      <c r="A4" s="7" t="s">
        <v>279</v>
      </c>
      <c r="B4" s="7" t="s">
        <v>280</v>
      </c>
      <c r="C4" s="8" t="s">
        <v>250</v>
      </c>
      <c r="D4" s="8"/>
      <c r="E4" s="8"/>
      <c r="F4" s="8"/>
      <c r="G4" s="8"/>
      <c r="H4" s="8"/>
      <c r="I4" s="8"/>
      <c r="J4" s="8"/>
      <c r="K4" s="8"/>
      <c r="L4" s="7" t="s">
        <v>144</v>
      </c>
    </row>
    <row r="5" ht="25.5" customHeight="1" spans="1:12">
      <c r="A5" s="9"/>
      <c r="B5" s="9"/>
      <c r="C5" s="10" t="s">
        <v>252</v>
      </c>
      <c r="D5" s="11" t="s">
        <v>281</v>
      </c>
      <c r="E5" s="12"/>
      <c r="F5" s="12"/>
      <c r="G5" s="12"/>
      <c r="H5" s="12"/>
      <c r="I5" s="25"/>
      <c r="J5" s="26" t="s">
        <v>253</v>
      </c>
      <c r="K5" s="26" t="s">
        <v>254</v>
      </c>
      <c r="L5" s="9"/>
    </row>
    <row r="6" ht="81" customHeight="1" spans="1:12">
      <c r="A6" s="13"/>
      <c r="B6" s="13"/>
      <c r="C6" s="10"/>
      <c r="D6" s="14" t="s">
        <v>255</v>
      </c>
      <c r="E6" s="10" t="s">
        <v>256</v>
      </c>
      <c r="F6" s="10" t="s">
        <v>257</v>
      </c>
      <c r="G6" s="10" t="s">
        <v>258</v>
      </c>
      <c r="H6" s="10" t="s">
        <v>259</v>
      </c>
      <c r="I6" s="27" t="s">
        <v>282</v>
      </c>
      <c r="J6" s="28"/>
      <c r="K6" s="28"/>
      <c r="L6" s="13"/>
    </row>
    <row r="7" ht="32.25" customHeight="1" spans="1:12">
      <c r="A7" s="15" t="s">
        <v>234</v>
      </c>
      <c r="B7" s="16" t="s">
        <v>283</v>
      </c>
      <c r="C7" s="16">
        <v>850.7</v>
      </c>
      <c r="D7" s="17">
        <v>850.7</v>
      </c>
      <c r="E7" s="16">
        <v>850.7</v>
      </c>
      <c r="F7" s="18"/>
      <c r="G7" s="18"/>
      <c r="H7" s="19"/>
      <c r="I7" s="18"/>
      <c r="J7" s="18"/>
      <c r="K7" s="18"/>
      <c r="L7" s="18"/>
    </row>
    <row r="8" ht="32.25" customHeight="1" spans="1:12">
      <c r="A8" s="15" t="s">
        <v>284</v>
      </c>
      <c r="B8" s="16"/>
      <c r="C8" s="16">
        <v>48.4</v>
      </c>
      <c r="D8" s="17">
        <v>48.4</v>
      </c>
      <c r="E8" s="16">
        <v>48.4</v>
      </c>
      <c r="F8" s="18"/>
      <c r="G8" s="18"/>
      <c r="H8" s="19"/>
      <c r="I8" s="18"/>
      <c r="J8" s="18"/>
      <c r="K8" s="18"/>
      <c r="L8" s="18"/>
    </row>
    <row r="9" ht="32.25" customHeight="1" spans="1:12">
      <c r="A9" s="18"/>
      <c r="B9" s="18"/>
      <c r="C9" s="18"/>
      <c r="D9" s="19"/>
      <c r="E9" s="18"/>
      <c r="F9" s="18"/>
      <c r="G9" s="18"/>
      <c r="H9" s="19"/>
      <c r="I9" s="18"/>
      <c r="J9" s="18"/>
      <c r="K9" s="18"/>
      <c r="L9" s="18"/>
    </row>
    <row r="10" ht="32.25" customHeight="1" spans="1:12">
      <c r="A10" s="18"/>
      <c r="B10" s="18"/>
      <c r="C10" s="18"/>
      <c r="D10" s="19"/>
      <c r="E10" s="18"/>
      <c r="F10" s="18"/>
      <c r="G10" s="18"/>
      <c r="H10" s="19"/>
      <c r="I10" s="18"/>
      <c r="J10" s="18"/>
      <c r="K10" s="18"/>
      <c r="L10" s="18"/>
    </row>
    <row r="11" ht="32.25" customHeight="1" spans="1:12">
      <c r="A11" s="18"/>
      <c r="B11" s="18"/>
      <c r="C11" s="18"/>
      <c r="D11" s="19"/>
      <c r="E11" s="18"/>
      <c r="F11" s="18"/>
      <c r="G11" s="18"/>
      <c r="H11" s="19"/>
      <c r="I11" s="18"/>
      <c r="J11" s="18"/>
      <c r="K11" s="18"/>
      <c r="L11" s="18"/>
    </row>
    <row r="12" ht="32.25" customHeight="1" spans="1:12">
      <c r="A12" s="18"/>
      <c r="B12" s="18"/>
      <c r="C12" s="18"/>
      <c r="D12" s="19"/>
      <c r="E12" s="18"/>
      <c r="F12" s="18"/>
      <c r="G12" s="18"/>
      <c r="H12" s="19"/>
      <c r="I12" s="18"/>
      <c r="J12" s="18"/>
      <c r="K12" s="18"/>
      <c r="L12" s="18"/>
    </row>
    <row r="13" ht="32.25" customHeight="1" spans="1:12">
      <c r="A13" s="18"/>
      <c r="B13" s="18"/>
      <c r="C13" s="18"/>
      <c r="D13" s="19"/>
      <c r="E13" s="18"/>
      <c r="F13" s="18"/>
      <c r="G13" s="18"/>
      <c r="H13" s="19"/>
      <c r="I13" s="18"/>
      <c r="J13" s="18"/>
      <c r="K13" s="18"/>
      <c r="L13" s="18"/>
    </row>
    <row r="14" ht="32.25" customHeight="1" spans="1:12">
      <c r="A14" s="20" t="s">
        <v>117</v>
      </c>
      <c r="B14" s="21"/>
      <c r="C14" s="16">
        <f>SUM(C7:C13)</f>
        <v>899.1</v>
      </c>
      <c r="D14" s="16">
        <f>SUM(D7:D13)</f>
        <v>899.1</v>
      </c>
      <c r="E14" s="16">
        <f>SUM(E7:E13)</f>
        <v>899.1</v>
      </c>
      <c r="F14" s="22"/>
      <c r="G14" s="22"/>
      <c r="H14" s="23"/>
      <c r="I14" s="22"/>
      <c r="J14" s="22"/>
      <c r="K14" s="22"/>
      <c r="L14" s="22"/>
    </row>
  </sheetData>
  <mergeCells count="9">
    <mergeCell ref="A2:L2"/>
    <mergeCell ref="D5:I5"/>
    <mergeCell ref="A14:B14"/>
    <mergeCell ref="A4:A6"/>
    <mergeCell ref="B4:B6"/>
    <mergeCell ref="C5:C6"/>
    <mergeCell ref="J5:J6"/>
    <mergeCell ref="K5:K6"/>
    <mergeCell ref="L4:L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1、2022年部门收支总表</vt:lpstr>
      <vt:lpstr>2、2022年部门收入总表</vt:lpstr>
      <vt:lpstr>3、2022年部门支出总表</vt:lpstr>
      <vt:lpstr>4、2022年财政拨款收支总表</vt:lpstr>
      <vt:lpstr>5、2022年一般公共预算支出表</vt:lpstr>
      <vt:lpstr>6、2022年一般公共预算基本支出经济科目表</vt:lpstr>
      <vt:lpstr>7、2022年一般公共预算“三公”经费支出表</vt:lpstr>
      <vt:lpstr>8、2022年政府性基金预算收入表 </vt:lpstr>
      <vt:lpstr>9、2022年政府性基金预算支出表</vt:lpstr>
      <vt:lpstr>10、国有资本经营预算收支预算表</vt:lpstr>
      <vt:lpstr>11、2022年一般公共预算重点项目绩效目标表</vt:lpstr>
      <vt:lpstr>12、2022年政府采购预算表</vt:lpstr>
      <vt:lpstr>13、2022年政府购买服务支出预算表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51994</cp:lastModifiedBy>
  <dcterms:created xsi:type="dcterms:W3CDTF">1996-12-17T01:32:00Z</dcterms:created>
  <cp:lastPrinted>2019-03-08T08:00:00Z</cp:lastPrinted>
  <dcterms:modified xsi:type="dcterms:W3CDTF">2023-10-11T02:37:21Z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976C2B26E8D4428AA749694CC052DFFF</vt:lpwstr>
  </property>
</Properties>
</file>